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vysledky" sheetId="1" r:id="rId1"/>
    <sheet name="skokan_roku" sheetId="2" r:id="rId2"/>
    <sheet name="body_BEJK" sheetId="3" r:id="rId3"/>
    <sheet name="BEJK_prubezne" sheetId="4" r:id="rId4"/>
  </sheets>
  <definedNames>
    <definedName name="_xlnm.Print_Area" localSheetId="0">'vysledky'!$A$1:$I$111</definedName>
  </definedNames>
  <calcPr fullCalcOnLoad="1"/>
</workbook>
</file>

<file path=xl/sharedStrings.xml><?xml version="1.0" encoding="utf-8"?>
<sst xmlns="http://schemas.openxmlformats.org/spreadsheetml/2006/main" count="1171" uniqueCount="278">
  <si>
    <t>Petr</t>
  </si>
  <si>
    <t>Šandera</t>
  </si>
  <si>
    <t>Martin</t>
  </si>
  <si>
    <t>Zikmund</t>
  </si>
  <si>
    <t>Zdeněk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</si>
  <si>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</si>
  <si>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</si>
  <si>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</si>
  <si>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</si>
  <si>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</si>
  <si>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</si>
  <si>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</si>
  <si>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</si>
  <si>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</si>
  <si>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</si>
  <si>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</si>
  <si>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</si>
  <si>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</si>
  <si>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</si>
  <si>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</si>
  <si>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</si>
  <si>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</si>
  <si>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příjmení</t>
  </si>
  <si>
    <t>jméno</t>
  </si>
  <si>
    <t>ročník</t>
  </si>
  <si>
    <t>startovní číslo</t>
  </si>
  <si>
    <t>čas</t>
  </si>
  <si>
    <t>pořadí</t>
  </si>
  <si>
    <t>oddíl/obec</t>
  </si>
  <si>
    <t>muži do 59 let</t>
  </si>
  <si>
    <t>muži 60 let a starší</t>
  </si>
  <si>
    <t>ženy do 44 let</t>
  </si>
  <si>
    <t>absolutní pořadí</t>
  </si>
  <si>
    <t>18.</t>
  </si>
  <si>
    <t>19.</t>
  </si>
  <si>
    <t>Michal</t>
  </si>
  <si>
    <t>Zelenka</t>
  </si>
  <si>
    <t>Martin Šandera.</t>
  </si>
  <si>
    <t>Jiří</t>
  </si>
  <si>
    <t>Kazda</t>
  </si>
  <si>
    <t>Ondřej</t>
  </si>
  <si>
    <t>Bíglíci Železnice</t>
  </si>
  <si>
    <t>Lázně Bělohrad</t>
  </si>
  <si>
    <t>Žák</t>
  </si>
  <si>
    <t>Jičín</t>
  </si>
  <si>
    <t>Jana</t>
  </si>
  <si>
    <t>Jaroslav</t>
  </si>
  <si>
    <t>22.</t>
  </si>
  <si>
    <t>23.</t>
  </si>
  <si>
    <t>24.</t>
  </si>
  <si>
    <t>25.</t>
  </si>
  <si>
    <t>26.</t>
  </si>
  <si>
    <t>skokan roku - nejlepší zlepšení oproti loňsku</t>
  </si>
  <si>
    <t>MPČR, BONBON</t>
  </si>
  <si>
    <t>BONBON Praha</t>
  </si>
  <si>
    <t>Václav</t>
  </si>
  <si>
    <t>Josef</t>
  </si>
  <si>
    <t>Vejvoda</t>
  </si>
  <si>
    <t>Roprachtice</t>
  </si>
  <si>
    <t>Lenka</t>
  </si>
  <si>
    <t>Žalud</t>
  </si>
  <si>
    <t>Aleš</t>
  </si>
  <si>
    <t>Litoměřice</t>
  </si>
  <si>
    <t>Malý</t>
  </si>
  <si>
    <t>Libštát</t>
  </si>
  <si>
    <t>Sportcentrum Jičín</t>
  </si>
  <si>
    <t>loňsko</t>
  </si>
  <si>
    <t>letošek</t>
  </si>
  <si>
    <t>Skokan roku</t>
  </si>
  <si>
    <t>rozdíl</t>
  </si>
  <si>
    <t>body</t>
  </si>
  <si>
    <t>Železnický kros, 4. ročník, Železnice, 28.10.2012</t>
  </si>
  <si>
    <t>Záveský</t>
  </si>
  <si>
    <t>Vojtěch</t>
  </si>
  <si>
    <t>TJ Sokol Jičín</t>
  </si>
  <si>
    <t>1:05:50</t>
  </si>
  <si>
    <t>Dlab</t>
  </si>
  <si>
    <t>Ladislav</t>
  </si>
  <si>
    <t>Roztoky u Jilemnice</t>
  </si>
  <si>
    <t>Continental Sport Club</t>
  </si>
  <si>
    <t>Pitthard</t>
  </si>
  <si>
    <t>Miroslav</t>
  </si>
  <si>
    <t>Krejsa</t>
  </si>
  <si>
    <t>Lucie</t>
  </si>
  <si>
    <t>2. závod poháru BEJK 2012/2013 - BODY</t>
  </si>
  <si>
    <t>rok nar.</t>
  </si>
  <si>
    <t>klub/obec</t>
  </si>
  <si>
    <t>Železnický kros 28.10.</t>
  </si>
  <si>
    <t>Železňák - Cidliňák 1.5.</t>
  </si>
  <si>
    <t>body celkem</t>
  </si>
  <si>
    <t>umístění Butovský kros</t>
  </si>
  <si>
    <t>Jan</t>
  </si>
  <si>
    <t>-</t>
  </si>
  <si>
    <t>Žaludová</t>
  </si>
  <si>
    <t>Adéla</t>
  </si>
  <si>
    <t>Antonín</t>
  </si>
  <si>
    <t>Čejka</t>
  </si>
  <si>
    <t>Turčínová</t>
  </si>
  <si>
    <t>Nydrle</t>
  </si>
  <si>
    <t>Adam</t>
  </si>
  <si>
    <t>Sokol Železnice</t>
  </si>
  <si>
    <t>Turčín</t>
  </si>
  <si>
    <t>Vladimír</t>
  </si>
  <si>
    <t>Tomáš</t>
  </si>
  <si>
    <t>Praha</t>
  </si>
  <si>
    <t>20.</t>
  </si>
  <si>
    <t>Štěpán</t>
  </si>
  <si>
    <t>21.</t>
  </si>
  <si>
    <t>František</t>
  </si>
  <si>
    <t>Vejvodová</t>
  </si>
  <si>
    <t>Markéta</t>
  </si>
  <si>
    <t>Šanderová</t>
  </si>
  <si>
    <t>Čejková</t>
  </si>
  <si>
    <t>Jitka</t>
  </si>
  <si>
    <t>Železnický kros, 5. ročník, Železnice, 28.10.2013</t>
  </si>
  <si>
    <t>2. závod poháru BEJK 2013/2014</t>
  </si>
  <si>
    <t>Berka</t>
  </si>
  <si>
    <t>Kozákov</t>
  </si>
  <si>
    <t>56:14</t>
  </si>
  <si>
    <t>Radim</t>
  </si>
  <si>
    <t>56:19</t>
  </si>
  <si>
    <t>58:18</t>
  </si>
  <si>
    <t>Kuželka</t>
  </si>
  <si>
    <t>Sokol Dřevěnice</t>
  </si>
  <si>
    <t>58:44</t>
  </si>
  <si>
    <t>Holas</t>
  </si>
  <si>
    <t>58:56</t>
  </si>
  <si>
    <t>1:00:19</t>
  </si>
  <si>
    <t>Bezděk</t>
  </si>
  <si>
    <t>Pavel</t>
  </si>
  <si>
    <t>REDPOINT Teplice n. M.</t>
  </si>
  <si>
    <t>1:03:10</t>
  </si>
  <si>
    <t>Ruta</t>
  </si>
  <si>
    <t>Luboš</t>
  </si>
  <si>
    <t>1:04:13</t>
  </si>
  <si>
    <t>Leoš</t>
  </si>
  <si>
    <t>Jiskra Rybitví</t>
  </si>
  <si>
    <t>1:06:13</t>
  </si>
  <si>
    <t>Valenta</t>
  </si>
  <si>
    <t>Prales Tužín</t>
  </si>
  <si>
    <t>1:06:46</t>
  </si>
  <si>
    <t>Miloš</t>
  </si>
  <si>
    <t>1:07:08</t>
  </si>
  <si>
    <t>1:08:10</t>
  </si>
  <si>
    <t>1:08:23</t>
  </si>
  <si>
    <t>ženy 45 let a starší</t>
  </si>
  <si>
    <t>Paulů</t>
  </si>
  <si>
    <t>Blanka</t>
  </si>
  <si>
    <t>Maratonstav Úpice</t>
  </si>
  <si>
    <t>1:09:39</t>
  </si>
  <si>
    <t>1:10:19</t>
  </si>
  <si>
    <t>Růžička</t>
  </si>
  <si>
    <t>Jičíněves</t>
  </si>
  <si>
    <t>1:10:48</t>
  </si>
  <si>
    <t>1:03:14</t>
  </si>
  <si>
    <t>27.</t>
  </si>
  <si>
    <t>Pelikán</t>
  </si>
  <si>
    <t>Karel</t>
  </si>
  <si>
    <t>Dalovice</t>
  </si>
  <si>
    <t>Khýrová</t>
  </si>
  <si>
    <t>Aneta</t>
  </si>
  <si>
    <t>Dvůr Králové n. L.</t>
  </si>
  <si>
    <t>1:11:38</t>
  </si>
  <si>
    <t>1:11:42</t>
  </si>
  <si>
    <t>1:12:45</t>
  </si>
  <si>
    <t>1:12:49</t>
  </si>
  <si>
    <t xml:space="preserve">Malý </t>
  </si>
  <si>
    <t>Farma Malých Libštát</t>
  </si>
  <si>
    <t>1:13:10</t>
  </si>
  <si>
    <t>Hercík</t>
  </si>
  <si>
    <t>Jakub</t>
  </si>
  <si>
    <t>USK UŠEM Ústí n. L.</t>
  </si>
  <si>
    <t>1:14:07</t>
  </si>
  <si>
    <t>Kuželková</t>
  </si>
  <si>
    <t>Natália</t>
  </si>
  <si>
    <t>AC TJ Jičín</t>
  </si>
  <si>
    <t>1:14:35</t>
  </si>
  <si>
    <t>Jampílková</t>
  </si>
  <si>
    <t>Zřejmě slušnej oddíl</t>
  </si>
  <si>
    <t>1:15:29</t>
  </si>
  <si>
    <t>Pavelka</t>
  </si>
  <si>
    <t>Radek</t>
  </si>
  <si>
    <t>1:15:33</t>
  </si>
  <si>
    <t>Tadeáš</t>
  </si>
  <si>
    <t>1:16:55</t>
  </si>
  <si>
    <t>Rebec</t>
  </si>
  <si>
    <t>1:17:59</t>
  </si>
  <si>
    <t>28.</t>
  </si>
  <si>
    <t>29.</t>
  </si>
  <si>
    <t>Navrátil</t>
  </si>
  <si>
    <t>S.K. Strančice</t>
  </si>
  <si>
    <t>1:18:16</t>
  </si>
  <si>
    <t>Škorpilová</t>
  </si>
  <si>
    <t>1:18:49</t>
  </si>
  <si>
    <t>30.</t>
  </si>
  <si>
    <t>1:21:03</t>
  </si>
  <si>
    <t>31.</t>
  </si>
  <si>
    <t>Hájek</t>
  </si>
  <si>
    <t>Hradec Králové</t>
  </si>
  <si>
    <t>1:24:45</t>
  </si>
  <si>
    <t>Cipl</t>
  </si>
  <si>
    <t>BONBON</t>
  </si>
  <si>
    <t>1:26:48</t>
  </si>
  <si>
    <t>32.</t>
  </si>
  <si>
    <t>33.</t>
  </si>
  <si>
    <t>1:28:38</t>
  </si>
  <si>
    <t>34.</t>
  </si>
  <si>
    <t>1:31:56</t>
  </si>
  <si>
    <t>35.</t>
  </si>
  <si>
    <t>BONBON, MPČR</t>
  </si>
  <si>
    <t>1:32:44</t>
  </si>
  <si>
    <t>36.</t>
  </si>
  <si>
    <t>Novák</t>
  </si>
  <si>
    <t xml:space="preserve">Hořice </t>
  </si>
  <si>
    <t>1:37:22</t>
  </si>
  <si>
    <t>37.</t>
  </si>
  <si>
    <t>Kůtek</t>
  </si>
  <si>
    <t>1:39:45</t>
  </si>
  <si>
    <t>38.</t>
  </si>
  <si>
    <t>Horáčková</t>
  </si>
  <si>
    <t>Orel Studenec</t>
  </si>
  <si>
    <t>1:41:51</t>
  </si>
  <si>
    <t>39.</t>
  </si>
  <si>
    <t>40.</t>
  </si>
  <si>
    <t>2:05:20</t>
  </si>
  <si>
    <t>prémie pro prvního na vrchu Železný</t>
  </si>
  <si>
    <t>nejrychlejší železnický běžec</t>
  </si>
  <si>
    <t xml:space="preserve">Děkujeme všem startujícím za účast a gratulujeme k úspěšnému absolvování Železnického krosu, </t>
  </si>
  <si>
    <t>nelehkého běhu kolem Železnice.</t>
  </si>
  <si>
    <t>Za pořadatele,</t>
  </si>
  <si>
    <t>Klusák</t>
  </si>
  <si>
    <t>Matěj</t>
  </si>
  <si>
    <t>cena za zřetelehodný počin: za obsluhu občerstvení v cíli</t>
  </si>
  <si>
    <t>anticena: za zničení značení pro dva neznámé sabotéry</t>
  </si>
  <si>
    <t>zlepšení o 4 min 56 vteřin</t>
  </si>
  <si>
    <t>pochvala za pomoc při doznačení doběhu a při oznamování dobíhajících</t>
  </si>
  <si>
    <t xml:space="preserve">Během závodu bylo skoro zataženo, teplota vzduchu přibližně 18°C.  </t>
  </si>
  <si>
    <t>Za rok na shledanou při 6. ročníku.</t>
  </si>
  <si>
    <t xml:space="preserve">při těžbě dřeva. Trasa 5. ročníku byla asi o 200 m delší, zejména proto, že bylo nutné se vyhnout </t>
  </si>
  <si>
    <t>zasetému poli U Habřiny, které dříve bylo loukou a běhalo se přes ni.</t>
  </si>
  <si>
    <t>Cesty a terén nebyly podmáčené, avšak lesní cesta v Kalouskově punčoše byla blátivá po rozježdění</t>
  </si>
  <si>
    <t>Dva sabotéří se na dvou místech pokusili narušit závod zničením značení. Naštěstí to neudělali dokonale</t>
  </si>
  <si>
    <t>(na místě zůstaly stopy mouky z šipek značení) nebo se jednalo o úsek bez změny směru.</t>
  </si>
  <si>
    <t>Nydrle Adam a Šandera Jan</t>
  </si>
  <si>
    <t>Pohár BEJK 2013/2014, průběžné výsledky</t>
  </si>
  <si>
    <t>předškoláci (do 2008)</t>
  </si>
  <si>
    <t>Žabí běh 13.10.</t>
  </si>
  <si>
    <t>Mikulášský běh 1.12.</t>
  </si>
  <si>
    <t>Žabí běh 9.3.</t>
  </si>
  <si>
    <t>Běh lužanskými hvozdy 28.6.</t>
  </si>
  <si>
    <t>Butovský kros ?.7.</t>
  </si>
  <si>
    <t>školáci (2000 - 2007)</t>
  </si>
  <si>
    <t>mládež 15 - 17 let (1997 - 1999)</t>
  </si>
  <si>
    <t>muži do 59 let (1955 - 1996)</t>
  </si>
  <si>
    <t>muži 60 let a starší (od 1954)</t>
  </si>
  <si>
    <t>ženy do 44 let (1970 - 1996)</t>
  </si>
  <si>
    <t>ženy 45 let a starší (od 1969)</t>
  </si>
  <si>
    <t>Poznámka: Hercík Jakub vzhledem ke startu v Železnickém krosu zařazen do této kategorie</t>
  </si>
  <si>
    <t>Horáček</t>
  </si>
  <si>
    <t>Chvojkovice</t>
  </si>
  <si>
    <t>Jenček</t>
  </si>
  <si>
    <t>30.-32.</t>
  </si>
  <si>
    <t>Jenčková</t>
  </si>
  <si>
    <t>Matoušová</t>
  </si>
  <si>
    <t>Iva</t>
  </si>
  <si>
    <t>Kupková</t>
  </si>
  <si>
    <t>Štikov</t>
  </si>
  <si>
    <t>5.-9.</t>
  </si>
  <si>
    <t>Posolda</t>
  </si>
  <si>
    <t>Lukáš</t>
  </si>
  <si>
    <t>SJC</t>
  </si>
  <si>
    <t>Škorpil</t>
  </si>
  <si>
    <t>Marek</t>
  </si>
  <si>
    <t>Brada</t>
  </si>
  <si>
    <t>Nikola</t>
  </si>
  <si>
    <t>Kateřina</t>
  </si>
  <si>
    <t>Andrea</t>
  </si>
  <si>
    <t>Kupka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</si>
</sst>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:mm;@"/>
    <numFmt numFmtId="173" formatCode="[$-409]h:mm\ AM/P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#,##0.00\ &quot;Kč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36" applyAlignment="1" applyProtection="1">
      <alignment/>
      <protection/>
    </xf>
    <xf numFmtId="2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1" fontId="0" fillId="10" borderId="0" xfId="0" applyNumberForma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0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21" fontId="2" fillId="0" borderId="0" xfId="0" applyNumberFormat="1" applyFont="1" applyAlignment="1">
      <alignment horizontal="center"/>
    </xf>
    <xf numFmtId="21" fontId="2" fillId="1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1" fontId="0" fillId="21" borderId="0" xfId="0" applyNumberFormat="1" applyFill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tabSelected="1" zoomScalePageLayoutView="0" workbookViewId="0" topLeftCell="A20">
      <selection activeCell="B37" sqref="B37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14.7109375" style="0" customWidth="1"/>
    <col min="4" max="4" width="13.7109375" style="0" customWidth="1"/>
    <col min="5" max="5" width="20.8515625" style="0" customWidth="1"/>
    <col min="6" max="6" width="12.421875" style="3" customWidth="1"/>
    <col min="7" max="7" width="9.140625" style="104" customWidth="1"/>
    <col min="10" max="10" width="27.421875" style="0" customWidth="1"/>
  </cols>
  <sheetData>
    <row r="1" ht="12.75">
      <c r="A1" s="5" t="s">
        <v>114</v>
      </c>
    </row>
    <row r="2" ht="12">
      <c r="F2"/>
    </row>
    <row r="3" ht="12.75">
      <c r="A3" s="1" t="s">
        <v>115</v>
      </c>
    </row>
    <row r="4" ht="12.75">
      <c r="A4" s="1"/>
    </row>
    <row r="5" ht="12.75">
      <c r="A5" s="5" t="s">
        <v>29</v>
      </c>
    </row>
    <row r="6" ht="12.75">
      <c r="A6" s="1"/>
    </row>
    <row r="7" spans="1:7" ht="12.75">
      <c r="A7" s="1" t="s">
        <v>27</v>
      </c>
      <c r="B7" s="1" t="s">
        <v>22</v>
      </c>
      <c r="C7" s="1" t="s">
        <v>23</v>
      </c>
      <c r="D7" s="4" t="s">
        <v>24</v>
      </c>
      <c r="E7" s="1" t="s">
        <v>28</v>
      </c>
      <c r="F7" s="4" t="s">
        <v>25</v>
      </c>
      <c r="G7" s="105" t="s">
        <v>26</v>
      </c>
    </row>
    <row r="8" spans="1:7" ht="12.75">
      <c r="A8" s="107" t="s">
        <v>5</v>
      </c>
      <c r="B8" s="1" t="s">
        <v>116</v>
      </c>
      <c r="C8" s="1" t="s">
        <v>2</v>
      </c>
      <c r="D8" s="3">
        <v>1985</v>
      </c>
      <c r="E8" s="8" t="s">
        <v>117</v>
      </c>
      <c r="F8" s="3">
        <v>9</v>
      </c>
      <c r="G8" s="106" t="s">
        <v>118</v>
      </c>
    </row>
    <row r="9" spans="1:7" ht="12.75">
      <c r="A9" s="107" t="s">
        <v>6</v>
      </c>
      <c r="B9" s="1" t="s">
        <v>116</v>
      </c>
      <c r="C9" s="1" t="s">
        <v>119</v>
      </c>
      <c r="D9" s="3">
        <v>1982</v>
      </c>
      <c r="E9" s="8" t="s">
        <v>117</v>
      </c>
      <c r="F9" s="3">
        <v>7</v>
      </c>
      <c r="G9" s="106" t="s">
        <v>120</v>
      </c>
    </row>
    <row r="10" spans="1:7" ht="12.75">
      <c r="A10" s="107" t="s">
        <v>7</v>
      </c>
      <c r="B10" s="1" t="s">
        <v>39</v>
      </c>
      <c r="C10" s="1" t="s">
        <v>40</v>
      </c>
      <c r="D10" s="3">
        <v>1982</v>
      </c>
      <c r="E10" s="8" t="s">
        <v>41</v>
      </c>
      <c r="F10" s="3">
        <v>33</v>
      </c>
      <c r="G10" s="106" t="s">
        <v>121</v>
      </c>
    </row>
    <row r="11" spans="1:7" ht="12.75">
      <c r="A11" s="107" t="s">
        <v>8</v>
      </c>
      <c r="B11" s="1" t="s">
        <v>122</v>
      </c>
      <c r="C11" s="1" t="s">
        <v>103</v>
      </c>
      <c r="D11" s="3">
        <v>1968</v>
      </c>
      <c r="E11" s="8" t="s">
        <v>123</v>
      </c>
      <c r="F11" s="3">
        <v>32</v>
      </c>
      <c r="G11" s="106" t="s">
        <v>124</v>
      </c>
    </row>
    <row r="12" spans="1:7" ht="12.75">
      <c r="A12" s="107" t="s">
        <v>9</v>
      </c>
      <c r="B12" s="1" t="s">
        <v>125</v>
      </c>
      <c r="C12" s="1" t="s">
        <v>106</v>
      </c>
      <c r="D12" s="3">
        <v>1987</v>
      </c>
      <c r="E12" s="8" t="s">
        <v>44</v>
      </c>
      <c r="F12" s="3">
        <v>36</v>
      </c>
      <c r="G12" s="106" t="s">
        <v>126</v>
      </c>
    </row>
    <row r="13" spans="1:7" ht="12.75">
      <c r="A13" s="107" t="s">
        <v>10</v>
      </c>
      <c r="B13" s="1" t="s">
        <v>72</v>
      </c>
      <c r="C13" s="1" t="s">
        <v>73</v>
      </c>
      <c r="D13" s="3">
        <v>1978</v>
      </c>
      <c r="E13" s="8" t="s">
        <v>42</v>
      </c>
      <c r="F13" s="3">
        <v>24</v>
      </c>
      <c r="G13" s="106" t="s">
        <v>127</v>
      </c>
    </row>
    <row r="14" spans="1:7" ht="12.75">
      <c r="A14" s="107" t="s">
        <v>11</v>
      </c>
      <c r="B14" s="1" t="s">
        <v>128</v>
      </c>
      <c r="C14" s="1" t="s">
        <v>129</v>
      </c>
      <c r="D14" s="3">
        <v>1986</v>
      </c>
      <c r="E14" s="8" t="s">
        <v>130</v>
      </c>
      <c r="F14" s="3">
        <v>23</v>
      </c>
      <c r="G14" s="106" t="s">
        <v>131</v>
      </c>
    </row>
    <row r="15" spans="1:7" ht="12.75">
      <c r="A15" s="107" t="s">
        <v>12</v>
      </c>
      <c r="B15" s="1" t="s">
        <v>132</v>
      </c>
      <c r="C15" s="1" t="s">
        <v>133</v>
      </c>
      <c r="D15" s="3">
        <v>1977</v>
      </c>
      <c r="E15" s="8" t="s">
        <v>44</v>
      </c>
      <c r="F15" s="3">
        <v>11</v>
      </c>
      <c r="G15" s="106" t="s">
        <v>154</v>
      </c>
    </row>
    <row r="16" spans="1:7" ht="12.75">
      <c r="A16" s="107" t="s">
        <v>13</v>
      </c>
      <c r="B16" s="1" t="s">
        <v>156</v>
      </c>
      <c r="C16" s="1" t="s">
        <v>157</v>
      </c>
      <c r="D16" s="3">
        <v>1979</v>
      </c>
      <c r="E16" s="8" t="s">
        <v>158</v>
      </c>
      <c r="F16" s="3">
        <v>39</v>
      </c>
      <c r="G16" s="106" t="s">
        <v>134</v>
      </c>
    </row>
    <row r="17" spans="1:7" ht="12.75">
      <c r="A17" s="107" t="s">
        <v>14</v>
      </c>
      <c r="B17" s="1" t="s">
        <v>80</v>
      </c>
      <c r="C17" s="1" t="s">
        <v>135</v>
      </c>
      <c r="D17" s="3">
        <v>1968</v>
      </c>
      <c r="E17" s="8" t="s">
        <v>136</v>
      </c>
      <c r="F17" s="3">
        <v>28</v>
      </c>
      <c r="G17" s="106" t="s">
        <v>137</v>
      </c>
    </row>
    <row r="18" spans="1:7" ht="12.75">
      <c r="A18" s="107" t="s">
        <v>15</v>
      </c>
      <c r="B18" s="1" t="s">
        <v>138</v>
      </c>
      <c r="C18" s="1" t="s">
        <v>35</v>
      </c>
      <c r="D18" s="3">
        <v>1962</v>
      </c>
      <c r="E18" s="8" t="s">
        <v>139</v>
      </c>
      <c r="F18" s="3">
        <v>2</v>
      </c>
      <c r="G18" s="106" t="s">
        <v>140</v>
      </c>
    </row>
    <row r="19" spans="1:7" ht="12.75">
      <c r="A19" s="107" t="s">
        <v>16</v>
      </c>
      <c r="B19" s="1" t="s">
        <v>0</v>
      </c>
      <c r="C19" s="1" t="s">
        <v>141</v>
      </c>
      <c r="D19" s="3">
        <v>1973</v>
      </c>
      <c r="E19" s="8" t="s">
        <v>104</v>
      </c>
      <c r="F19" s="3">
        <v>15</v>
      </c>
      <c r="G19" s="106" t="s">
        <v>142</v>
      </c>
    </row>
    <row r="20" spans="1:7" ht="12.75">
      <c r="A20" s="107" t="s">
        <v>17</v>
      </c>
      <c r="B20" s="1" t="s">
        <v>57</v>
      </c>
      <c r="C20" s="1" t="s">
        <v>35</v>
      </c>
      <c r="D20" s="3">
        <v>1982</v>
      </c>
      <c r="E20" s="8" t="s">
        <v>74</v>
      </c>
      <c r="F20" s="3">
        <v>40</v>
      </c>
      <c r="G20" s="106" t="s">
        <v>143</v>
      </c>
    </row>
    <row r="21" spans="1:7" ht="12.75">
      <c r="A21" s="107" t="s">
        <v>18</v>
      </c>
      <c r="B21" s="1" t="s">
        <v>76</v>
      </c>
      <c r="C21" s="1" t="s">
        <v>77</v>
      </c>
      <c r="D21" s="3">
        <v>1970</v>
      </c>
      <c r="E21" s="8" t="s">
        <v>78</v>
      </c>
      <c r="F21" s="3">
        <v>37</v>
      </c>
      <c r="G21" s="106" t="s">
        <v>144</v>
      </c>
    </row>
    <row r="22" spans="1:7" ht="12.75">
      <c r="A22" s="107" t="s">
        <v>19</v>
      </c>
      <c r="B22" s="1" t="s">
        <v>43</v>
      </c>
      <c r="C22" s="1" t="s">
        <v>38</v>
      </c>
      <c r="D22" s="3">
        <v>1969</v>
      </c>
      <c r="E22" s="8" t="s">
        <v>79</v>
      </c>
      <c r="F22" s="3">
        <v>34</v>
      </c>
      <c r="G22" s="106" t="s">
        <v>150</v>
      </c>
    </row>
    <row r="23" spans="1:7" ht="12.75">
      <c r="A23" s="107" t="s">
        <v>20</v>
      </c>
      <c r="B23" s="1" t="s">
        <v>151</v>
      </c>
      <c r="C23" s="1" t="s">
        <v>73</v>
      </c>
      <c r="D23" s="3">
        <v>1989</v>
      </c>
      <c r="E23" s="8" t="s">
        <v>152</v>
      </c>
      <c r="F23" s="3">
        <v>20</v>
      </c>
      <c r="G23" s="106" t="s">
        <v>153</v>
      </c>
    </row>
    <row r="24" spans="1:7" ht="12.75">
      <c r="A24" s="107" t="s">
        <v>21</v>
      </c>
      <c r="B24" s="1" t="s">
        <v>60</v>
      </c>
      <c r="C24" s="1" t="s">
        <v>61</v>
      </c>
      <c r="D24" s="3">
        <v>1978</v>
      </c>
      <c r="E24" s="8" t="s">
        <v>62</v>
      </c>
      <c r="F24" s="3">
        <v>6</v>
      </c>
      <c r="G24" s="106" t="s">
        <v>163</v>
      </c>
    </row>
    <row r="25" spans="1:7" ht="12.75">
      <c r="A25" s="107" t="s">
        <v>33</v>
      </c>
      <c r="B25" s="1" t="s">
        <v>36</v>
      </c>
      <c r="C25" s="1" t="s">
        <v>0</v>
      </c>
      <c r="D25" s="3">
        <v>1968</v>
      </c>
      <c r="E25" s="8" t="s">
        <v>58</v>
      </c>
      <c r="F25" s="3">
        <v>16</v>
      </c>
      <c r="G25" s="106" t="s">
        <v>164</v>
      </c>
    </row>
    <row r="26" spans="1:7" ht="12.75">
      <c r="A26" s="107" t="s">
        <v>34</v>
      </c>
      <c r="B26" s="1" t="s">
        <v>3</v>
      </c>
      <c r="C26" s="1" t="s">
        <v>4</v>
      </c>
      <c r="D26" s="3">
        <v>1997</v>
      </c>
      <c r="E26" s="8" t="s">
        <v>65</v>
      </c>
      <c r="F26" s="3">
        <v>42</v>
      </c>
      <c r="G26" s="106" t="s">
        <v>165</v>
      </c>
    </row>
    <row r="27" spans="1:7" ht="12.75">
      <c r="A27" s="107" t="s">
        <v>105</v>
      </c>
      <c r="B27" s="1" t="s">
        <v>166</v>
      </c>
      <c r="C27" s="1" t="s">
        <v>46</v>
      </c>
      <c r="D27" s="3">
        <v>1985</v>
      </c>
      <c r="E27" s="8" t="s">
        <v>167</v>
      </c>
      <c r="F27" s="3">
        <v>41</v>
      </c>
      <c r="G27" s="106" t="s">
        <v>168</v>
      </c>
    </row>
    <row r="28" spans="1:7" ht="12.75">
      <c r="A28" s="107" t="s">
        <v>107</v>
      </c>
      <c r="B28" s="1" t="s">
        <v>169</v>
      </c>
      <c r="C28" s="1" t="s">
        <v>170</v>
      </c>
      <c r="D28" s="3">
        <v>2000</v>
      </c>
      <c r="E28" s="8" t="s">
        <v>171</v>
      </c>
      <c r="F28" s="3">
        <v>38</v>
      </c>
      <c r="G28" s="106" t="s">
        <v>172</v>
      </c>
    </row>
    <row r="29" spans="1:7" ht="12.75">
      <c r="A29" s="107" t="s">
        <v>47</v>
      </c>
      <c r="B29" s="1" t="s">
        <v>180</v>
      </c>
      <c r="C29" s="1" t="s">
        <v>181</v>
      </c>
      <c r="D29" s="3">
        <v>1966</v>
      </c>
      <c r="E29" s="8" t="s">
        <v>44</v>
      </c>
      <c r="F29" s="3">
        <v>30</v>
      </c>
      <c r="G29" s="106" t="s">
        <v>182</v>
      </c>
    </row>
    <row r="30" spans="1:7" ht="12.75">
      <c r="A30" s="107" t="s">
        <v>48</v>
      </c>
      <c r="B30" s="1" t="s">
        <v>80</v>
      </c>
      <c r="C30" s="1" t="s">
        <v>183</v>
      </c>
      <c r="D30" s="3">
        <v>1988</v>
      </c>
      <c r="E30" s="8" t="s">
        <v>74</v>
      </c>
      <c r="F30" s="3">
        <v>27</v>
      </c>
      <c r="G30" s="106" t="s">
        <v>184</v>
      </c>
    </row>
    <row r="31" spans="1:7" ht="12.75">
      <c r="A31" s="107" t="s">
        <v>49</v>
      </c>
      <c r="B31" s="1" t="s">
        <v>185</v>
      </c>
      <c r="C31" s="1" t="s">
        <v>91</v>
      </c>
      <c r="D31" s="3">
        <v>1979</v>
      </c>
      <c r="E31" s="8" t="s">
        <v>104</v>
      </c>
      <c r="F31" s="3">
        <v>12</v>
      </c>
      <c r="G31" s="106" t="s">
        <v>186</v>
      </c>
    </row>
    <row r="32" spans="1:7" ht="12.75">
      <c r="A32" s="107" t="s">
        <v>50</v>
      </c>
      <c r="B32" s="1" t="s">
        <v>80</v>
      </c>
      <c r="C32" s="1" t="s">
        <v>0</v>
      </c>
      <c r="D32" s="3">
        <v>1966</v>
      </c>
      <c r="E32" s="8" t="s">
        <v>74</v>
      </c>
      <c r="F32" s="3">
        <v>26</v>
      </c>
      <c r="G32" s="106" t="s">
        <v>195</v>
      </c>
    </row>
    <row r="33" spans="1:7" ht="12.75">
      <c r="A33" s="107" t="s">
        <v>51</v>
      </c>
      <c r="B33" s="1" t="s">
        <v>197</v>
      </c>
      <c r="C33" s="1" t="s">
        <v>0</v>
      </c>
      <c r="D33" s="3">
        <v>1973</v>
      </c>
      <c r="E33" s="8" t="s">
        <v>198</v>
      </c>
      <c r="F33" s="3">
        <v>4</v>
      </c>
      <c r="G33" s="106" t="s">
        <v>199</v>
      </c>
    </row>
    <row r="34" spans="1:7" ht="12.75">
      <c r="A34" s="107" t="s">
        <v>155</v>
      </c>
      <c r="B34" s="1" t="s">
        <v>180</v>
      </c>
      <c r="C34" s="1" t="s">
        <v>35</v>
      </c>
      <c r="D34" s="3">
        <v>1989</v>
      </c>
      <c r="E34" s="8" t="s">
        <v>44</v>
      </c>
      <c r="F34" s="3">
        <v>29</v>
      </c>
      <c r="G34" s="106" t="s">
        <v>205</v>
      </c>
    </row>
    <row r="35" spans="1:7" ht="12.75">
      <c r="A35" s="107" t="s">
        <v>187</v>
      </c>
      <c r="B35" s="1" t="s">
        <v>43</v>
      </c>
      <c r="C35" s="1" t="s">
        <v>81</v>
      </c>
      <c r="D35" s="3">
        <v>1994</v>
      </c>
      <c r="E35" s="8" t="s">
        <v>74</v>
      </c>
      <c r="F35" s="3">
        <v>35</v>
      </c>
      <c r="G35" s="106" t="s">
        <v>207</v>
      </c>
    </row>
    <row r="36" spans="1:7" ht="12.75">
      <c r="A36" s="107" t="s">
        <v>188</v>
      </c>
      <c r="B36" s="1" t="s">
        <v>1</v>
      </c>
      <c r="C36" s="1" t="s">
        <v>2</v>
      </c>
      <c r="D36" s="3">
        <v>1976</v>
      </c>
      <c r="E36" s="8" t="s">
        <v>209</v>
      </c>
      <c r="F36" s="3">
        <v>8</v>
      </c>
      <c r="G36" s="106" t="s">
        <v>210</v>
      </c>
    </row>
    <row r="37" spans="1:7" ht="12.75">
      <c r="A37" s="107" t="s">
        <v>194</v>
      </c>
      <c r="B37" s="1" t="s">
        <v>212</v>
      </c>
      <c r="C37" s="1" t="s">
        <v>129</v>
      </c>
      <c r="D37" s="3">
        <v>1971</v>
      </c>
      <c r="E37" s="8" t="s">
        <v>213</v>
      </c>
      <c r="F37" s="3">
        <v>22</v>
      </c>
      <c r="G37" s="106" t="s">
        <v>214</v>
      </c>
    </row>
    <row r="38" spans="1:7" ht="12.75">
      <c r="A38" s="107" t="s">
        <v>196</v>
      </c>
      <c r="B38" s="1" t="s">
        <v>216</v>
      </c>
      <c r="C38" s="1" t="s">
        <v>38</v>
      </c>
      <c r="D38" s="3">
        <v>1990</v>
      </c>
      <c r="E38" s="8" t="s">
        <v>44</v>
      </c>
      <c r="F38" s="3">
        <v>14</v>
      </c>
      <c r="G38" s="106" t="s">
        <v>217</v>
      </c>
    </row>
    <row r="39" spans="1:4" ht="12">
      <c r="A39" s="2"/>
      <c r="D39" s="3"/>
    </row>
    <row r="40" spans="1:4" ht="12.75">
      <c r="A40" s="7" t="s">
        <v>30</v>
      </c>
      <c r="D40" s="3"/>
    </row>
    <row r="41" ht="12">
      <c r="D41" s="3"/>
    </row>
    <row r="42" spans="1:7" ht="12.75">
      <c r="A42" s="1" t="s">
        <v>27</v>
      </c>
      <c r="B42" s="1" t="s">
        <v>22</v>
      </c>
      <c r="C42" s="1" t="s">
        <v>23</v>
      </c>
      <c r="D42" s="4" t="s">
        <v>24</v>
      </c>
      <c r="E42" s="1" t="s">
        <v>28</v>
      </c>
      <c r="F42" s="4" t="s">
        <v>25</v>
      </c>
      <c r="G42" s="105" t="s">
        <v>26</v>
      </c>
    </row>
    <row r="43" spans="1:10" ht="12.75">
      <c r="A43" s="107" t="s">
        <v>5</v>
      </c>
      <c r="B43" s="1" t="s">
        <v>189</v>
      </c>
      <c r="C43" s="1" t="s">
        <v>56</v>
      </c>
      <c r="D43" s="3">
        <v>1949</v>
      </c>
      <c r="E43" s="8" t="s">
        <v>190</v>
      </c>
      <c r="F43" s="3">
        <v>25</v>
      </c>
      <c r="G43" s="106" t="s">
        <v>191</v>
      </c>
      <c r="J43" s="11"/>
    </row>
    <row r="44" spans="1:7" ht="12.75">
      <c r="A44" s="107" t="s">
        <v>6</v>
      </c>
      <c r="B44" s="1" t="s">
        <v>200</v>
      </c>
      <c r="C44" s="1" t="s">
        <v>108</v>
      </c>
      <c r="D44" s="3">
        <v>1951</v>
      </c>
      <c r="E44" s="8" t="s">
        <v>201</v>
      </c>
      <c r="F44" s="3">
        <v>3</v>
      </c>
      <c r="G44" s="106" t="s">
        <v>202</v>
      </c>
    </row>
    <row r="45" spans="1:7" ht="12.75">
      <c r="A45" s="107" t="s">
        <v>7</v>
      </c>
      <c r="B45" s="1" t="s">
        <v>82</v>
      </c>
      <c r="C45" s="1" t="s">
        <v>55</v>
      </c>
      <c r="D45" s="3">
        <v>1952</v>
      </c>
      <c r="E45" s="8" t="s">
        <v>54</v>
      </c>
      <c r="F45" s="3">
        <v>5</v>
      </c>
      <c r="G45" s="106" t="s">
        <v>224</v>
      </c>
    </row>
    <row r="46" ht="12">
      <c r="D46" s="3"/>
    </row>
    <row r="47" spans="1:4" ht="12.75">
      <c r="A47" s="5" t="s">
        <v>31</v>
      </c>
      <c r="D47" s="3"/>
    </row>
    <row r="48" ht="12">
      <c r="D48" s="3"/>
    </row>
    <row r="49" spans="1:7" ht="12.75">
      <c r="A49" s="1" t="s">
        <v>27</v>
      </c>
      <c r="B49" s="1" t="s">
        <v>22</v>
      </c>
      <c r="C49" s="1" t="s">
        <v>23</v>
      </c>
      <c r="D49" s="4" t="s">
        <v>24</v>
      </c>
      <c r="E49" s="1" t="s">
        <v>28</v>
      </c>
      <c r="F49" s="4" t="s">
        <v>25</v>
      </c>
      <c r="G49" s="105" t="s">
        <v>26</v>
      </c>
    </row>
    <row r="50" spans="1:7" ht="12.75">
      <c r="A50" s="107" t="s">
        <v>5</v>
      </c>
      <c r="B50" s="1" t="s">
        <v>159</v>
      </c>
      <c r="C50" s="1" t="s">
        <v>160</v>
      </c>
      <c r="D50" s="3">
        <v>1993</v>
      </c>
      <c r="E50" t="s">
        <v>161</v>
      </c>
      <c r="F50" s="3">
        <v>18</v>
      </c>
      <c r="G50" s="18" t="s">
        <v>162</v>
      </c>
    </row>
    <row r="51" spans="1:7" ht="12.75">
      <c r="A51" s="107" t="s">
        <v>6</v>
      </c>
      <c r="B51" s="1" t="s">
        <v>173</v>
      </c>
      <c r="C51" s="1" t="s">
        <v>174</v>
      </c>
      <c r="D51" s="3">
        <v>1998</v>
      </c>
      <c r="E51" s="8" t="s">
        <v>175</v>
      </c>
      <c r="F51" s="3">
        <v>31</v>
      </c>
      <c r="G51" s="106" t="s">
        <v>176</v>
      </c>
    </row>
    <row r="52" spans="1:7" ht="12.75">
      <c r="A52" s="107" t="s">
        <v>7</v>
      </c>
      <c r="B52" s="1" t="s">
        <v>177</v>
      </c>
      <c r="C52" s="1" t="s">
        <v>83</v>
      </c>
      <c r="D52" s="3">
        <v>1973</v>
      </c>
      <c r="E52" s="8" t="s">
        <v>178</v>
      </c>
      <c r="F52" s="3">
        <v>13</v>
      </c>
      <c r="G52" s="106" t="s">
        <v>179</v>
      </c>
    </row>
    <row r="53" spans="1:7" ht="12.75">
      <c r="A53" s="107" t="s">
        <v>8</v>
      </c>
      <c r="B53" s="1" t="s">
        <v>192</v>
      </c>
      <c r="C53" s="1" t="s">
        <v>45</v>
      </c>
      <c r="D53" s="3">
        <v>1974</v>
      </c>
      <c r="E53" s="8" t="s">
        <v>65</v>
      </c>
      <c r="F53" s="3">
        <v>43</v>
      </c>
      <c r="G53" s="106" t="s">
        <v>193</v>
      </c>
    </row>
    <row r="54" spans="1:7" ht="12.75">
      <c r="A54" s="107" t="s">
        <v>9</v>
      </c>
      <c r="B54" s="1" t="s">
        <v>219</v>
      </c>
      <c r="C54" s="1" t="s">
        <v>45</v>
      </c>
      <c r="D54" s="3">
        <v>1985</v>
      </c>
      <c r="E54" s="8" t="s">
        <v>220</v>
      </c>
      <c r="F54" s="3">
        <v>21</v>
      </c>
      <c r="G54" s="18" t="s">
        <v>221</v>
      </c>
    </row>
    <row r="55" spans="1:4" ht="12">
      <c r="A55" s="2"/>
      <c r="D55" s="3"/>
    </row>
    <row r="56" spans="1:4" ht="12.75">
      <c r="A56" s="7" t="s">
        <v>145</v>
      </c>
      <c r="D56" s="3"/>
    </row>
    <row r="57" spans="1:7" ht="12.75">
      <c r="A57" s="107" t="s">
        <v>5</v>
      </c>
      <c r="B57" s="1" t="s">
        <v>146</v>
      </c>
      <c r="C57" s="1" t="s">
        <v>147</v>
      </c>
      <c r="D57" s="3">
        <v>1954</v>
      </c>
      <c r="E57" s="8" t="s">
        <v>148</v>
      </c>
      <c r="F57" s="3">
        <v>1</v>
      </c>
      <c r="G57" s="106" t="s">
        <v>149</v>
      </c>
    </row>
    <row r="58" ht="12">
      <c r="D58" s="3"/>
    </row>
    <row r="59" spans="1:4" ht="12.75">
      <c r="A59" s="7" t="s">
        <v>32</v>
      </c>
      <c r="D59" s="3"/>
    </row>
    <row r="60" spans="1:4" ht="12">
      <c r="A60" s="6"/>
      <c r="D60" s="3"/>
    </row>
    <row r="61" spans="1:7" ht="12.75">
      <c r="A61" s="1" t="s">
        <v>27</v>
      </c>
      <c r="B61" s="1" t="s">
        <v>22</v>
      </c>
      <c r="C61" s="1" t="s">
        <v>23</v>
      </c>
      <c r="D61" s="4" t="s">
        <v>24</v>
      </c>
      <c r="E61" s="1" t="s">
        <v>28</v>
      </c>
      <c r="F61" s="4" t="s">
        <v>25</v>
      </c>
      <c r="G61" s="105" t="s">
        <v>26</v>
      </c>
    </row>
    <row r="62" spans="1:10" ht="12.75">
      <c r="A62" s="107" t="s">
        <v>5</v>
      </c>
      <c r="B62" s="1" t="s">
        <v>116</v>
      </c>
      <c r="C62" s="1" t="s">
        <v>2</v>
      </c>
      <c r="D62" s="3">
        <v>1985</v>
      </c>
      <c r="E62" s="8" t="s">
        <v>117</v>
      </c>
      <c r="F62" s="3">
        <v>9</v>
      </c>
      <c r="G62" s="106" t="s">
        <v>118</v>
      </c>
      <c r="J62" s="11"/>
    </row>
    <row r="63" spans="1:10" ht="12.75">
      <c r="A63" s="107" t="s">
        <v>6</v>
      </c>
      <c r="B63" s="1" t="s">
        <v>116</v>
      </c>
      <c r="C63" s="1" t="s">
        <v>119</v>
      </c>
      <c r="D63" s="3">
        <v>1982</v>
      </c>
      <c r="E63" s="8" t="s">
        <v>117</v>
      </c>
      <c r="F63" s="3">
        <v>7</v>
      </c>
      <c r="G63" s="106" t="s">
        <v>120</v>
      </c>
      <c r="J63" s="11"/>
    </row>
    <row r="64" spans="1:10" ht="12.75">
      <c r="A64" s="107" t="s">
        <v>7</v>
      </c>
      <c r="B64" s="1" t="s">
        <v>39</v>
      </c>
      <c r="C64" s="1" t="s">
        <v>40</v>
      </c>
      <c r="D64" s="3">
        <v>1982</v>
      </c>
      <c r="E64" s="8" t="s">
        <v>41</v>
      </c>
      <c r="F64" s="3">
        <v>33</v>
      </c>
      <c r="G64" s="106" t="s">
        <v>121</v>
      </c>
      <c r="J64" s="11"/>
    </row>
    <row r="65" spans="1:10" ht="12.75">
      <c r="A65" s="107" t="s">
        <v>8</v>
      </c>
      <c r="B65" s="1" t="s">
        <v>122</v>
      </c>
      <c r="C65" s="1" t="s">
        <v>103</v>
      </c>
      <c r="D65" s="3">
        <v>1968</v>
      </c>
      <c r="E65" s="8" t="s">
        <v>123</v>
      </c>
      <c r="F65" s="3">
        <v>32</v>
      </c>
      <c r="G65" s="106" t="s">
        <v>124</v>
      </c>
      <c r="J65" s="11"/>
    </row>
    <row r="66" spans="1:10" ht="12.75">
      <c r="A66" s="107" t="s">
        <v>9</v>
      </c>
      <c r="B66" s="1" t="s">
        <v>125</v>
      </c>
      <c r="C66" s="1" t="s">
        <v>106</v>
      </c>
      <c r="D66" s="3">
        <v>1987</v>
      </c>
      <c r="E66" s="8" t="s">
        <v>44</v>
      </c>
      <c r="F66" s="3">
        <v>36</v>
      </c>
      <c r="G66" s="106" t="s">
        <v>126</v>
      </c>
      <c r="J66" s="11"/>
    </row>
    <row r="67" spans="1:10" ht="12.75">
      <c r="A67" s="107" t="s">
        <v>10</v>
      </c>
      <c r="B67" s="1" t="s">
        <v>72</v>
      </c>
      <c r="C67" s="1" t="s">
        <v>73</v>
      </c>
      <c r="D67" s="3">
        <v>1978</v>
      </c>
      <c r="E67" s="8" t="s">
        <v>42</v>
      </c>
      <c r="F67" s="3">
        <v>24</v>
      </c>
      <c r="G67" s="106" t="s">
        <v>127</v>
      </c>
      <c r="J67" s="11"/>
    </row>
    <row r="68" spans="1:10" ht="12.75">
      <c r="A68" s="107" t="s">
        <v>11</v>
      </c>
      <c r="B68" s="1" t="s">
        <v>128</v>
      </c>
      <c r="C68" s="1" t="s">
        <v>129</v>
      </c>
      <c r="D68" s="3">
        <v>1986</v>
      </c>
      <c r="E68" s="8" t="s">
        <v>130</v>
      </c>
      <c r="F68" s="3">
        <v>23</v>
      </c>
      <c r="G68" s="106" t="s">
        <v>131</v>
      </c>
      <c r="J68" s="11"/>
    </row>
    <row r="69" spans="1:10" ht="12.75">
      <c r="A69" s="107" t="s">
        <v>12</v>
      </c>
      <c r="B69" s="1" t="s">
        <v>132</v>
      </c>
      <c r="C69" s="1" t="s">
        <v>133</v>
      </c>
      <c r="D69" s="3">
        <v>1977</v>
      </c>
      <c r="E69" s="8" t="s">
        <v>44</v>
      </c>
      <c r="F69" s="3">
        <v>11</v>
      </c>
      <c r="G69" s="106" t="s">
        <v>154</v>
      </c>
      <c r="J69" s="11"/>
    </row>
    <row r="70" spans="1:10" ht="12.75">
      <c r="A70" s="107" t="s">
        <v>13</v>
      </c>
      <c r="B70" s="1" t="s">
        <v>156</v>
      </c>
      <c r="C70" s="1" t="s">
        <v>157</v>
      </c>
      <c r="D70" s="3">
        <v>1979</v>
      </c>
      <c r="E70" s="8" t="s">
        <v>158</v>
      </c>
      <c r="F70" s="3">
        <v>39</v>
      </c>
      <c r="G70" s="106" t="s">
        <v>134</v>
      </c>
      <c r="J70" s="11"/>
    </row>
    <row r="71" spans="1:10" ht="12.75">
      <c r="A71" s="107" t="s">
        <v>14</v>
      </c>
      <c r="B71" s="1" t="s">
        <v>80</v>
      </c>
      <c r="C71" s="1" t="s">
        <v>135</v>
      </c>
      <c r="D71" s="3">
        <v>1968</v>
      </c>
      <c r="E71" s="8" t="s">
        <v>136</v>
      </c>
      <c r="F71" s="3">
        <v>28</v>
      </c>
      <c r="G71" s="106" t="s">
        <v>137</v>
      </c>
      <c r="J71" s="11"/>
    </row>
    <row r="72" spans="1:10" ht="12.75">
      <c r="A72" s="107" t="s">
        <v>15</v>
      </c>
      <c r="B72" s="1" t="s">
        <v>138</v>
      </c>
      <c r="C72" s="1" t="s">
        <v>35</v>
      </c>
      <c r="D72" s="3">
        <v>1962</v>
      </c>
      <c r="E72" s="8" t="s">
        <v>139</v>
      </c>
      <c r="F72" s="3">
        <v>2</v>
      </c>
      <c r="G72" s="106" t="s">
        <v>140</v>
      </c>
      <c r="J72" s="11"/>
    </row>
    <row r="73" spans="1:10" ht="12.75">
      <c r="A73" s="107" t="s">
        <v>16</v>
      </c>
      <c r="B73" s="1" t="s">
        <v>0</v>
      </c>
      <c r="C73" s="1" t="s">
        <v>141</v>
      </c>
      <c r="D73" s="3">
        <v>1973</v>
      </c>
      <c r="E73" s="8" t="s">
        <v>104</v>
      </c>
      <c r="F73" s="3">
        <v>15</v>
      </c>
      <c r="G73" s="106" t="s">
        <v>142</v>
      </c>
      <c r="J73" s="11"/>
    </row>
    <row r="74" spans="1:10" ht="12.75">
      <c r="A74" s="107" t="s">
        <v>17</v>
      </c>
      <c r="B74" s="1" t="s">
        <v>57</v>
      </c>
      <c r="C74" s="1" t="s">
        <v>35</v>
      </c>
      <c r="D74" s="3">
        <v>1982</v>
      </c>
      <c r="E74" s="8" t="s">
        <v>74</v>
      </c>
      <c r="F74" s="3">
        <v>40</v>
      </c>
      <c r="G74" s="106" t="s">
        <v>143</v>
      </c>
      <c r="J74" s="11"/>
    </row>
    <row r="75" spans="1:10" ht="12.75">
      <c r="A75" s="107" t="s">
        <v>18</v>
      </c>
      <c r="B75" s="1" t="s">
        <v>76</v>
      </c>
      <c r="C75" s="1" t="s">
        <v>77</v>
      </c>
      <c r="D75" s="3">
        <v>1970</v>
      </c>
      <c r="E75" s="8" t="s">
        <v>78</v>
      </c>
      <c r="F75" s="3">
        <v>37</v>
      </c>
      <c r="G75" s="106" t="s">
        <v>144</v>
      </c>
      <c r="J75" s="11"/>
    </row>
    <row r="76" spans="1:10" ht="12.75">
      <c r="A76" s="107" t="s">
        <v>19</v>
      </c>
      <c r="B76" s="1" t="s">
        <v>146</v>
      </c>
      <c r="C76" s="1" t="s">
        <v>147</v>
      </c>
      <c r="D76" s="3">
        <v>1954</v>
      </c>
      <c r="E76" s="8" t="s">
        <v>148</v>
      </c>
      <c r="F76" s="3">
        <v>1</v>
      </c>
      <c r="G76" s="106" t="s">
        <v>149</v>
      </c>
      <c r="J76" s="11"/>
    </row>
    <row r="77" spans="1:10" ht="12.75">
      <c r="A77" s="107" t="s">
        <v>20</v>
      </c>
      <c r="B77" s="1" t="s">
        <v>43</v>
      </c>
      <c r="C77" s="1" t="s">
        <v>38</v>
      </c>
      <c r="D77" s="3">
        <v>1969</v>
      </c>
      <c r="E77" s="8" t="s">
        <v>79</v>
      </c>
      <c r="F77" s="3">
        <v>34</v>
      </c>
      <c r="G77" s="106" t="s">
        <v>150</v>
      </c>
      <c r="J77" s="11"/>
    </row>
    <row r="78" spans="1:10" ht="12.75">
      <c r="A78" s="107" t="s">
        <v>21</v>
      </c>
      <c r="B78" s="1" t="s">
        <v>151</v>
      </c>
      <c r="C78" s="1" t="s">
        <v>73</v>
      </c>
      <c r="D78" s="3">
        <v>1989</v>
      </c>
      <c r="E78" s="8" t="s">
        <v>152</v>
      </c>
      <c r="F78" s="3">
        <v>20</v>
      </c>
      <c r="G78" s="106" t="s">
        <v>153</v>
      </c>
      <c r="J78" s="11"/>
    </row>
    <row r="79" spans="1:10" ht="12.75">
      <c r="A79" s="107" t="s">
        <v>33</v>
      </c>
      <c r="B79" s="1" t="s">
        <v>159</v>
      </c>
      <c r="C79" s="1" t="s">
        <v>160</v>
      </c>
      <c r="D79" s="3">
        <v>1993</v>
      </c>
      <c r="E79" t="s">
        <v>161</v>
      </c>
      <c r="F79" s="3">
        <v>18</v>
      </c>
      <c r="G79" s="18" t="s">
        <v>162</v>
      </c>
      <c r="J79" s="11"/>
    </row>
    <row r="80" spans="1:10" ht="12.75">
      <c r="A80" s="107" t="s">
        <v>34</v>
      </c>
      <c r="B80" s="1" t="s">
        <v>60</v>
      </c>
      <c r="C80" s="1" t="s">
        <v>61</v>
      </c>
      <c r="D80" s="3">
        <v>1978</v>
      </c>
      <c r="E80" s="8" t="s">
        <v>62</v>
      </c>
      <c r="F80" s="3">
        <v>6</v>
      </c>
      <c r="G80" s="106" t="s">
        <v>163</v>
      </c>
      <c r="J80" s="11"/>
    </row>
    <row r="81" spans="1:10" ht="12.75">
      <c r="A81" s="107" t="s">
        <v>105</v>
      </c>
      <c r="B81" s="1" t="s">
        <v>36</v>
      </c>
      <c r="C81" s="1" t="s">
        <v>0</v>
      </c>
      <c r="D81" s="3">
        <v>1968</v>
      </c>
      <c r="E81" s="8" t="s">
        <v>58</v>
      </c>
      <c r="F81" s="3">
        <v>16</v>
      </c>
      <c r="G81" s="106" t="s">
        <v>164</v>
      </c>
      <c r="J81" s="11"/>
    </row>
    <row r="82" spans="1:10" ht="12.75">
      <c r="A82" s="107" t="s">
        <v>107</v>
      </c>
      <c r="B82" s="1" t="s">
        <v>3</v>
      </c>
      <c r="C82" s="1" t="s">
        <v>4</v>
      </c>
      <c r="D82" s="3">
        <v>1997</v>
      </c>
      <c r="E82" s="8" t="s">
        <v>65</v>
      </c>
      <c r="F82" s="3">
        <v>42</v>
      </c>
      <c r="G82" s="106" t="s">
        <v>165</v>
      </c>
      <c r="J82" s="11"/>
    </row>
    <row r="83" spans="1:10" ht="12.75">
      <c r="A83" s="107" t="s">
        <v>47</v>
      </c>
      <c r="B83" s="1" t="s">
        <v>166</v>
      </c>
      <c r="C83" s="1" t="s">
        <v>46</v>
      </c>
      <c r="D83" s="3">
        <v>1985</v>
      </c>
      <c r="E83" s="8" t="s">
        <v>167</v>
      </c>
      <c r="F83" s="3">
        <v>41</v>
      </c>
      <c r="G83" s="106" t="s">
        <v>168</v>
      </c>
      <c r="J83" s="11"/>
    </row>
    <row r="84" spans="1:10" ht="12.75">
      <c r="A84" s="107" t="s">
        <v>48</v>
      </c>
      <c r="B84" s="1" t="s">
        <v>169</v>
      </c>
      <c r="C84" s="1" t="s">
        <v>170</v>
      </c>
      <c r="D84" s="3">
        <v>2000</v>
      </c>
      <c r="E84" s="8" t="s">
        <v>171</v>
      </c>
      <c r="F84" s="3">
        <v>38</v>
      </c>
      <c r="G84" s="106" t="s">
        <v>172</v>
      </c>
      <c r="J84" s="11"/>
    </row>
    <row r="85" spans="1:10" ht="12.75">
      <c r="A85" s="107" t="s">
        <v>49</v>
      </c>
      <c r="B85" s="1" t="s">
        <v>173</v>
      </c>
      <c r="C85" s="1" t="s">
        <v>174</v>
      </c>
      <c r="D85" s="3">
        <v>1998</v>
      </c>
      <c r="E85" s="8" t="s">
        <v>175</v>
      </c>
      <c r="F85" s="3">
        <v>31</v>
      </c>
      <c r="G85" s="106" t="s">
        <v>176</v>
      </c>
      <c r="J85" s="11"/>
    </row>
    <row r="86" spans="1:10" ht="12.75">
      <c r="A86" s="107" t="s">
        <v>50</v>
      </c>
      <c r="B86" s="1" t="s">
        <v>177</v>
      </c>
      <c r="C86" s="1" t="s">
        <v>83</v>
      </c>
      <c r="D86" s="3">
        <v>1973</v>
      </c>
      <c r="E86" s="8" t="s">
        <v>178</v>
      </c>
      <c r="F86" s="3">
        <v>13</v>
      </c>
      <c r="G86" s="106" t="s">
        <v>179</v>
      </c>
      <c r="J86" s="11"/>
    </row>
    <row r="87" spans="1:10" ht="12.75">
      <c r="A87" s="107" t="s">
        <v>51</v>
      </c>
      <c r="B87" s="1" t="s">
        <v>180</v>
      </c>
      <c r="C87" s="1" t="s">
        <v>181</v>
      </c>
      <c r="D87" s="3">
        <v>1966</v>
      </c>
      <c r="E87" s="8" t="s">
        <v>44</v>
      </c>
      <c r="F87" s="3">
        <v>30</v>
      </c>
      <c r="G87" s="106" t="s">
        <v>182</v>
      </c>
      <c r="J87" s="11"/>
    </row>
    <row r="88" spans="1:10" ht="12.75">
      <c r="A88" s="107" t="s">
        <v>155</v>
      </c>
      <c r="B88" s="1" t="s">
        <v>80</v>
      </c>
      <c r="C88" s="1" t="s">
        <v>183</v>
      </c>
      <c r="D88" s="3">
        <v>1988</v>
      </c>
      <c r="E88" s="8" t="s">
        <v>74</v>
      </c>
      <c r="F88" s="3">
        <v>27</v>
      </c>
      <c r="G88" s="106" t="s">
        <v>184</v>
      </c>
      <c r="J88" s="11"/>
    </row>
    <row r="89" spans="1:10" ht="12.75">
      <c r="A89" s="107" t="s">
        <v>187</v>
      </c>
      <c r="B89" s="1" t="s">
        <v>185</v>
      </c>
      <c r="C89" s="1" t="s">
        <v>91</v>
      </c>
      <c r="D89" s="3">
        <v>1979</v>
      </c>
      <c r="E89" s="8" t="s">
        <v>104</v>
      </c>
      <c r="F89" s="3">
        <v>12</v>
      </c>
      <c r="G89" s="106" t="s">
        <v>186</v>
      </c>
      <c r="J89" s="11"/>
    </row>
    <row r="90" spans="1:7" ht="12.75">
      <c r="A90" s="107" t="s">
        <v>188</v>
      </c>
      <c r="B90" s="1" t="s">
        <v>189</v>
      </c>
      <c r="C90" s="1" t="s">
        <v>56</v>
      </c>
      <c r="D90" s="3">
        <v>1949</v>
      </c>
      <c r="E90" s="8" t="s">
        <v>190</v>
      </c>
      <c r="F90" s="3">
        <v>25</v>
      </c>
      <c r="G90" s="106" t="s">
        <v>191</v>
      </c>
    </row>
    <row r="91" spans="1:7" ht="12.75">
      <c r="A91" s="107" t="s">
        <v>194</v>
      </c>
      <c r="B91" s="1" t="s">
        <v>192</v>
      </c>
      <c r="C91" s="1" t="s">
        <v>45</v>
      </c>
      <c r="D91" s="3">
        <v>1974</v>
      </c>
      <c r="E91" s="8" t="s">
        <v>65</v>
      </c>
      <c r="F91" s="3">
        <v>43</v>
      </c>
      <c r="G91" s="106" t="s">
        <v>193</v>
      </c>
    </row>
    <row r="92" spans="1:7" ht="12.75">
      <c r="A92" s="107" t="s">
        <v>196</v>
      </c>
      <c r="B92" s="1" t="s">
        <v>80</v>
      </c>
      <c r="C92" s="1" t="s">
        <v>0</v>
      </c>
      <c r="D92" s="3">
        <v>1966</v>
      </c>
      <c r="E92" s="8" t="s">
        <v>74</v>
      </c>
      <c r="F92" s="3">
        <v>26</v>
      </c>
      <c r="G92" s="106" t="s">
        <v>195</v>
      </c>
    </row>
    <row r="93" spans="1:7" ht="12.75">
      <c r="A93" s="107" t="s">
        <v>203</v>
      </c>
      <c r="B93" s="1" t="s">
        <v>197</v>
      </c>
      <c r="C93" s="1" t="s">
        <v>0</v>
      </c>
      <c r="D93" s="3">
        <v>1973</v>
      </c>
      <c r="E93" s="8" t="s">
        <v>198</v>
      </c>
      <c r="F93" s="3">
        <v>4</v>
      </c>
      <c r="G93" s="106" t="s">
        <v>199</v>
      </c>
    </row>
    <row r="94" spans="1:7" ht="12.75">
      <c r="A94" s="107" t="s">
        <v>204</v>
      </c>
      <c r="B94" s="1" t="s">
        <v>200</v>
      </c>
      <c r="C94" s="1" t="s">
        <v>108</v>
      </c>
      <c r="D94" s="3">
        <v>1951</v>
      </c>
      <c r="E94" s="8" t="s">
        <v>201</v>
      </c>
      <c r="F94" s="3">
        <v>3</v>
      </c>
      <c r="G94" s="106" t="s">
        <v>202</v>
      </c>
    </row>
    <row r="95" spans="1:7" ht="12.75">
      <c r="A95" s="107" t="s">
        <v>206</v>
      </c>
      <c r="B95" s="1" t="s">
        <v>180</v>
      </c>
      <c r="C95" s="1" t="s">
        <v>35</v>
      </c>
      <c r="D95" s="3">
        <v>1989</v>
      </c>
      <c r="E95" s="8" t="s">
        <v>44</v>
      </c>
      <c r="F95" s="3">
        <v>29</v>
      </c>
      <c r="G95" s="106" t="s">
        <v>205</v>
      </c>
    </row>
    <row r="96" spans="1:7" ht="12.75">
      <c r="A96" s="107" t="s">
        <v>208</v>
      </c>
      <c r="B96" s="1" t="s">
        <v>43</v>
      </c>
      <c r="C96" s="1" t="s">
        <v>81</v>
      </c>
      <c r="D96" s="3">
        <v>1994</v>
      </c>
      <c r="E96" s="8" t="s">
        <v>74</v>
      </c>
      <c r="F96" s="3">
        <v>35</v>
      </c>
      <c r="G96" s="106" t="s">
        <v>207</v>
      </c>
    </row>
    <row r="97" spans="1:7" ht="12.75">
      <c r="A97" s="107" t="s">
        <v>211</v>
      </c>
      <c r="B97" s="1" t="s">
        <v>1</v>
      </c>
      <c r="C97" s="1" t="s">
        <v>2</v>
      </c>
      <c r="D97" s="3">
        <v>1976</v>
      </c>
      <c r="E97" s="8" t="s">
        <v>209</v>
      </c>
      <c r="F97" s="3">
        <v>8</v>
      </c>
      <c r="G97" s="106" t="s">
        <v>210</v>
      </c>
    </row>
    <row r="98" spans="1:7" ht="12.75">
      <c r="A98" s="107" t="s">
        <v>215</v>
      </c>
      <c r="B98" s="1" t="s">
        <v>212</v>
      </c>
      <c r="C98" s="1" t="s">
        <v>129</v>
      </c>
      <c r="D98" s="3">
        <v>1971</v>
      </c>
      <c r="E98" s="8" t="s">
        <v>213</v>
      </c>
      <c r="F98" s="3">
        <v>22</v>
      </c>
      <c r="G98" s="106" t="s">
        <v>214</v>
      </c>
    </row>
    <row r="99" spans="1:7" ht="12.75">
      <c r="A99" s="107" t="s">
        <v>218</v>
      </c>
      <c r="B99" s="1" t="s">
        <v>216</v>
      </c>
      <c r="C99" s="1" t="s">
        <v>38</v>
      </c>
      <c r="D99" s="3">
        <v>1990</v>
      </c>
      <c r="E99" s="8" t="s">
        <v>44</v>
      </c>
      <c r="F99" s="3">
        <v>14</v>
      </c>
      <c r="G99" s="106" t="s">
        <v>217</v>
      </c>
    </row>
    <row r="100" spans="1:7" ht="12.75">
      <c r="A100" s="107" t="s">
        <v>222</v>
      </c>
      <c r="B100" s="1" t="s">
        <v>219</v>
      </c>
      <c r="C100" s="1" t="s">
        <v>45</v>
      </c>
      <c r="D100" s="3">
        <v>1985</v>
      </c>
      <c r="E100" s="8" t="s">
        <v>220</v>
      </c>
      <c r="F100" s="3">
        <v>21</v>
      </c>
      <c r="G100" s="18" t="s">
        <v>221</v>
      </c>
    </row>
    <row r="101" spans="1:7" ht="12.75">
      <c r="A101" s="107" t="s">
        <v>223</v>
      </c>
      <c r="B101" s="1" t="s">
        <v>82</v>
      </c>
      <c r="C101" s="1" t="s">
        <v>55</v>
      </c>
      <c r="D101" s="3">
        <v>1952</v>
      </c>
      <c r="E101" s="8" t="s">
        <v>54</v>
      </c>
      <c r="F101" s="3">
        <v>5</v>
      </c>
      <c r="G101" s="106" t="s">
        <v>224</v>
      </c>
    </row>
    <row r="102" spans="2:7" ht="12.75">
      <c r="B102" s="1"/>
      <c r="C102" s="1"/>
      <c r="D102" s="3"/>
      <c r="E102" s="8"/>
      <c r="G102" s="106"/>
    </row>
    <row r="103" spans="1:7" ht="12.75">
      <c r="A103" s="108" t="s">
        <v>225</v>
      </c>
      <c r="G103"/>
    </row>
    <row r="104" spans="2:7" ht="12">
      <c r="B104" s="8" t="s">
        <v>116</v>
      </c>
      <c r="C104" s="8" t="s">
        <v>2</v>
      </c>
      <c r="G104"/>
    </row>
    <row r="105" spans="2:7" ht="12">
      <c r="B105" s="8"/>
      <c r="C105" s="8"/>
      <c r="G105"/>
    </row>
    <row r="106" spans="1:7" ht="12.75">
      <c r="A106" s="1" t="s">
        <v>52</v>
      </c>
      <c r="B106" s="8"/>
      <c r="C106" s="8"/>
      <c r="G106"/>
    </row>
    <row r="107" spans="2:7" ht="12">
      <c r="B107" s="8" t="s">
        <v>72</v>
      </c>
      <c r="C107" s="8" t="s">
        <v>73</v>
      </c>
      <c r="D107" s="8" t="s">
        <v>234</v>
      </c>
      <c r="G107"/>
    </row>
    <row r="108" ht="12">
      <c r="G108"/>
    </row>
    <row r="109" spans="1:7" s="9" customFormat="1" ht="12.75">
      <c r="A109" s="1" t="s">
        <v>226</v>
      </c>
      <c r="B109"/>
      <c r="C109"/>
      <c r="D109"/>
      <c r="E109"/>
      <c r="F109" s="3"/>
      <c r="G109"/>
    </row>
    <row r="110" spans="2:7" ht="12">
      <c r="B110" t="s">
        <v>39</v>
      </c>
      <c r="C110" t="s">
        <v>40</v>
      </c>
      <c r="G110"/>
    </row>
    <row r="111" ht="12">
      <c r="G111"/>
    </row>
    <row r="112" spans="1:7" ht="12.75">
      <c r="A112" s="1" t="s">
        <v>232</v>
      </c>
      <c r="G112"/>
    </row>
    <row r="113" spans="1:7" ht="12.75">
      <c r="A113" s="1"/>
      <c r="B113" s="8" t="s">
        <v>230</v>
      </c>
      <c r="C113" s="8" t="s">
        <v>231</v>
      </c>
      <c r="G113"/>
    </row>
    <row r="114" spans="1:7" ht="12.75">
      <c r="A114" s="1"/>
      <c r="B114" s="8"/>
      <c r="C114" s="8"/>
      <c r="G114"/>
    </row>
    <row r="115" spans="1:7" ht="12.75">
      <c r="A115" s="1" t="s">
        <v>235</v>
      </c>
      <c r="B115" s="8"/>
      <c r="C115" s="8"/>
      <c r="G115"/>
    </row>
    <row r="116" spans="1:7" ht="12.75">
      <c r="A116" s="1"/>
      <c r="B116" s="8" t="s">
        <v>243</v>
      </c>
      <c r="C116" s="8"/>
      <c r="G116"/>
    </row>
    <row r="117" spans="1:7" ht="12.75">
      <c r="A117" s="1"/>
      <c r="B117" s="8"/>
      <c r="C117" s="8"/>
      <c r="G117"/>
    </row>
    <row r="118" spans="1:7" ht="12.75">
      <c r="A118" s="1" t="s">
        <v>233</v>
      </c>
      <c r="B118" s="8"/>
      <c r="C118" s="8"/>
      <c r="G118"/>
    </row>
    <row r="119" spans="1:7" ht="12.75">
      <c r="A119" s="1"/>
      <c r="G119"/>
    </row>
    <row r="120" spans="1:7" ht="12.75">
      <c r="A120" s="1"/>
      <c r="B120" s="9"/>
      <c r="C120" s="9"/>
      <c r="D120" s="9"/>
      <c r="E120" s="9"/>
      <c r="F120" s="10"/>
      <c r="G120" s="9"/>
    </row>
    <row r="121" spans="1:7" ht="12">
      <c r="A121" s="109" t="s">
        <v>236</v>
      </c>
      <c r="B121" s="9"/>
      <c r="C121" s="9"/>
      <c r="D121" s="9"/>
      <c r="E121" s="9"/>
      <c r="F121" s="10"/>
      <c r="G121" s="9"/>
    </row>
    <row r="122" spans="1:7" ht="12">
      <c r="A122" s="109" t="s">
        <v>240</v>
      </c>
      <c r="B122" s="9"/>
      <c r="C122" s="9"/>
      <c r="D122" s="9"/>
      <c r="E122" s="9"/>
      <c r="F122" s="10"/>
      <c r="G122" s="9"/>
    </row>
    <row r="123" spans="1:7" ht="12">
      <c r="A123" s="109" t="s">
        <v>238</v>
      </c>
      <c r="G123"/>
    </row>
    <row r="124" spans="1:7" ht="12">
      <c r="A124" s="109" t="s">
        <v>239</v>
      </c>
      <c r="G124"/>
    </row>
    <row r="125" spans="1:7" ht="12">
      <c r="A125" s="109" t="s">
        <v>241</v>
      </c>
      <c r="G125"/>
    </row>
    <row r="126" spans="1:7" ht="12">
      <c r="A126" s="109" t="s">
        <v>242</v>
      </c>
      <c r="G126"/>
    </row>
    <row r="127" ht="12">
      <c r="A127" s="9" t="s">
        <v>227</v>
      </c>
    </row>
    <row r="128" ht="12">
      <c r="A128" s="9" t="s">
        <v>228</v>
      </c>
    </row>
    <row r="129" ht="12">
      <c r="A129" s="109" t="s">
        <v>237</v>
      </c>
    </row>
    <row r="131" ht="12">
      <c r="A131" t="s">
        <v>229</v>
      </c>
    </row>
    <row r="133" ht="12">
      <c r="A133" s="6" t="s">
        <v>37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3" width="10.8515625" style="0" customWidth="1"/>
    <col min="5" max="5" width="20.8515625" style="0" customWidth="1"/>
  </cols>
  <sheetData>
    <row r="1" ht="12.75">
      <c r="A1" s="1" t="s">
        <v>68</v>
      </c>
    </row>
    <row r="2" spans="1:8" ht="12.75">
      <c r="A2" s="4" t="s">
        <v>27</v>
      </c>
      <c r="B2" s="4" t="s">
        <v>22</v>
      </c>
      <c r="C2" s="4" t="s">
        <v>23</v>
      </c>
      <c r="D2" s="4" t="s">
        <v>24</v>
      </c>
      <c r="E2" s="4" t="s">
        <v>28</v>
      </c>
      <c r="F2" s="4" t="s">
        <v>66</v>
      </c>
      <c r="G2" s="4" t="s">
        <v>67</v>
      </c>
      <c r="H2" s="4" t="s">
        <v>69</v>
      </c>
    </row>
    <row r="3" spans="1:8" ht="12.75">
      <c r="A3" s="107" t="s">
        <v>5</v>
      </c>
      <c r="B3" s="113" t="s">
        <v>72</v>
      </c>
      <c r="C3" s="108" t="s">
        <v>73</v>
      </c>
      <c r="D3" s="4">
        <v>1978</v>
      </c>
      <c r="E3" s="108" t="s">
        <v>42</v>
      </c>
      <c r="F3" s="110">
        <v>0.0453125</v>
      </c>
      <c r="G3" s="110">
        <v>0.04188657407407407</v>
      </c>
      <c r="H3" s="111">
        <f aca="true" t="shared" si="0" ref="H3:H8">F3-G3</f>
        <v>0.0034259259259259295</v>
      </c>
    </row>
    <row r="4" spans="1:8" ht="12.75">
      <c r="A4" s="107" t="s">
        <v>6</v>
      </c>
      <c r="B4" s="109" t="s">
        <v>82</v>
      </c>
      <c r="C4" s="8" t="s">
        <v>55</v>
      </c>
      <c r="D4" s="3">
        <v>1952</v>
      </c>
      <c r="E4" s="8" t="s">
        <v>54</v>
      </c>
      <c r="F4" s="12">
        <v>0.08951388888888889</v>
      </c>
      <c r="G4" s="12">
        <v>0.08703703703703704</v>
      </c>
      <c r="H4" s="19">
        <f t="shared" si="0"/>
        <v>0.002476851851851855</v>
      </c>
    </row>
    <row r="5" spans="1:8" ht="12.75">
      <c r="A5" s="107" t="s">
        <v>7</v>
      </c>
      <c r="B5" s="9" t="s">
        <v>39</v>
      </c>
      <c r="C5" t="s">
        <v>40</v>
      </c>
      <c r="D5" s="3">
        <v>1982</v>
      </c>
      <c r="E5" t="s">
        <v>41</v>
      </c>
      <c r="F5" s="12">
        <v>0.04197916666666667</v>
      </c>
      <c r="G5" s="12">
        <v>0.040486111111111105</v>
      </c>
      <c r="H5" s="19">
        <f t="shared" si="0"/>
        <v>0.001493055555555567</v>
      </c>
    </row>
    <row r="6" spans="1:8" ht="12.75">
      <c r="A6" s="107" t="s">
        <v>8</v>
      </c>
      <c r="B6" s="109" t="s">
        <v>80</v>
      </c>
      <c r="C6" s="8" t="s">
        <v>0</v>
      </c>
      <c r="D6" s="3">
        <v>1966</v>
      </c>
      <c r="E6" s="8" t="s">
        <v>74</v>
      </c>
      <c r="F6" s="12">
        <v>0.05686342592592592</v>
      </c>
      <c r="G6" s="12">
        <v>0.05628472222222222</v>
      </c>
      <c r="H6" s="19">
        <f t="shared" si="0"/>
        <v>0.0005787037037036993</v>
      </c>
    </row>
    <row r="7" spans="1:8" ht="12.75">
      <c r="A7" s="107" t="s">
        <v>9</v>
      </c>
      <c r="B7" s="9" t="s">
        <v>63</v>
      </c>
      <c r="C7" t="s">
        <v>46</v>
      </c>
      <c r="D7" s="3">
        <v>1985</v>
      </c>
      <c r="E7" t="s">
        <v>64</v>
      </c>
      <c r="F7" s="12">
        <v>0.05127314814814815</v>
      </c>
      <c r="G7" s="12">
        <v>0.05081018518518519</v>
      </c>
      <c r="H7" s="19">
        <f t="shared" si="0"/>
        <v>0.00046296296296296363</v>
      </c>
    </row>
    <row r="8" spans="1:8" ht="12.75">
      <c r="A8" s="107" t="s">
        <v>10</v>
      </c>
      <c r="B8" s="9" t="s">
        <v>1</v>
      </c>
      <c r="C8" t="s">
        <v>2</v>
      </c>
      <c r="D8" s="3">
        <v>1976</v>
      </c>
      <c r="E8" t="s">
        <v>53</v>
      </c>
      <c r="F8" s="12">
        <v>0.06453703703703705</v>
      </c>
      <c r="G8" s="12">
        <v>0.06439814814814815</v>
      </c>
      <c r="H8" s="19">
        <f t="shared" si="0"/>
        <v>0.00013888888888889672</v>
      </c>
    </row>
    <row r="9" spans="1:8" ht="12.75">
      <c r="A9" s="107" t="s">
        <v>11</v>
      </c>
      <c r="B9" s="112" t="s">
        <v>76</v>
      </c>
      <c r="C9" s="8" t="s">
        <v>77</v>
      </c>
      <c r="D9" s="3">
        <v>1970</v>
      </c>
      <c r="E9" s="8" t="s">
        <v>78</v>
      </c>
      <c r="F9" s="12">
        <v>0.046921296296296294</v>
      </c>
      <c r="G9" s="12">
        <v>0.04748842592592593</v>
      </c>
      <c r="H9" s="114">
        <f aca="true" t="shared" si="1" ref="H9:H14">G9-F9</f>
        <v>0.0005671296296296327</v>
      </c>
    </row>
    <row r="10" spans="1:8" ht="12.75">
      <c r="A10" s="107" t="s">
        <v>12</v>
      </c>
      <c r="B10" s="9" t="s">
        <v>60</v>
      </c>
      <c r="C10" t="s">
        <v>61</v>
      </c>
      <c r="D10" s="3">
        <v>1978</v>
      </c>
      <c r="E10" t="s">
        <v>62</v>
      </c>
      <c r="F10" s="12">
        <v>0.04886574074074074</v>
      </c>
      <c r="G10" s="12">
        <v>0.04979166666666667</v>
      </c>
      <c r="H10" s="114">
        <f t="shared" si="1"/>
        <v>0.0009259259259259342</v>
      </c>
    </row>
    <row r="11" spans="1:8" ht="12.75">
      <c r="A11" s="107" t="s">
        <v>13</v>
      </c>
      <c r="B11" s="9" t="s">
        <v>57</v>
      </c>
      <c r="C11" t="s">
        <v>35</v>
      </c>
      <c r="D11" s="3">
        <v>1982</v>
      </c>
      <c r="E11" t="s">
        <v>74</v>
      </c>
      <c r="F11" s="106" t="s">
        <v>75</v>
      </c>
      <c r="G11" s="106" t="s">
        <v>143</v>
      </c>
      <c r="H11" s="114">
        <f t="shared" si="1"/>
        <v>0.0016203703703703692</v>
      </c>
    </row>
    <row r="12" spans="1:8" ht="12.75">
      <c r="A12" s="107" t="s">
        <v>14</v>
      </c>
      <c r="B12" s="9" t="s">
        <v>43</v>
      </c>
      <c r="C12" t="s">
        <v>38</v>
      </c>
      <c r="D12" s="3">
        <v>1969</v>
      </c>
      <c r="E12" t="s">
        <v>79</v>
      </c>
      <c r="F12" s="12">
        <v>0.04701388888888889</v>
      </c>
      <c r="G12" s="12">
        <v>0.04883101851851852</v>
      </c>
      <c r="H12" s="114">
        <f t="shared" si="1"/>
        <v>0.0018171296296296269</v>
      </c>
    </row>
    <row r="13" spans="1:8" ht="12.75">
      <c r="A13" s="107" t="s">
        <v>15</v>
      </c>
      <c r="B13" s="9" t="s">
        <v>36</v>
      </c>
      <c r="C13" t="s">
        <v>0</v>
      </c>
      <c r="D13" s="3">
        <v>1968</v>
      </c>
      <c r="E13" t="s">
        <v>58</v>
      </c>
      <c r="F13" s="12">
        <v>0.04719907407407407</v>
      </c>
      <c r="G13" s="12">
        <v>0.05052083333333333</v>
      </c>
      <c r="H13" s="114">
        <f t="shared" si="1"/>
        <v>0.0033217592592592604</v>
      </c>
    </row>
    <row r="14" spans="1:8" ht="12.75">
      <c r="A14" s="107" t="s">
        <v>16</v>
      </c>
      <c r="B14" s="9" t="s">
        <v>3</v>
      </c>
      <c r="C14" t="s">
        <v>4</v>
      </c>
      <c r="D14" s="3">
        <v>1997</v>
      </c>
      <c r="E14" t="s">
        <v>65</v>
      </c>
      <c r="F14" s="12">
        <v>0.04642361111111112</v>
      </c>
      <c r="G14" s="12">
        <v>0.050567129629629635</v>
      </c>
      <c r="H14" s="114">
        <f t="shared" si="1"/>
        <v>0.004143518518518519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2">
      <selection activeCell="B59" sqref="B59:E59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14.7109375" style="0" customWidth="1"/>
    <col min="4" max="4" width="13.7109375" style="0" customWidth="1"/>
    <col min="5" max="5" width="20.421875" style="0" customWidth="1"/>
    <col min="6" max="6" width="12.421875" style="3" customWidth="1"/>
    <col min="8" max="8" width="9.421875" style="0" bestFit="1" customWidth="1"/>
    <col min="10" max="10" width="9.140625" style="14" customWidth="1"/>
  </cols>
  <sheetData>
    <row r="1" ht="12.75">
      <c r="A1" s="5" t="s">
        <v>71</v>
      </c>
    </row>
    <row r="2" ht="12.75">
      <c r="A2" s="5"/>
    </row>
    <row r="3" ht="12.75">
      <c r="A3" s="1" t="s">
        <v>84</v>
      </c>
    </row>
    <row r="4" ht="12.75">
      <c r="A4" s="1"/>
    </row>
    <row r="5" ht="12.75">
      <c r="A5" s="5" t="s">
        <v>29</v>
      </c>
    </row>
    <row r="6" ht="12.75">
      <c r="A6" s="1"/>
    </row>
    <row r="7" spans="1:8" ht="12.75">
      <c r="A7" s="1" t="s">
        <v>27</v>
      </c>
      <c r="B7" s="1" t="s">
        <v>22</v>
      </c>
      <c r="C7" s="1" t="s">
        <v>23</v>
      </c>
      <c r="D7" s="4" t="s">
        <v>24</v>
      </c>
      <c r="E7" s="1" t="s">
        <v>28</v>
      </c>
      <c r="F7" s="4" t="s">
        <v>25</v>
      </c>
      <c r="G7" s="4" t="s">
        <v>26</v>
      </c>
      <c r="H7" s="4" t="s">
        <v>70</v>
      </c>
    </row>
    <row r="8" spans="1:14" ht="12.75">
      <c r="A8" s="107" t="s">
        <v>5</v>
      </c>
      <c r="B8" s="1" t="s">
        <v>116</v>
      </c>
      <c r="C8" s="1" t="s">
        <v>2</v>
      </c>
      <c r="D8" s="3">
        <v>1985</v>
      </c>
      <c r="E8" s="8" t="s">
        <v>117</v>
      </c>
      <c r="F8" s="3">
        <v>9</v>
      </c>
      <c r="G8" s="106" t="s">
        <v>118</v>
      </c>
      <c r="H8" s="115">
        <v>100</v>
      </c>
      <c r="I8" s="106" t="s">
        <v>118</v>
      </c>
      <c r="J8" s="13">
        <v>56</v>
      </c>
      <c r="K8">
        <f>J8*60</f>
        <v>3360</v>
      </c>
      <c r="L8">
        <v>14</v>
      </c>
      <c r="M8">
        <f>K8+L8</f>
        <v>3374</v>
      </c>
      <c r="N8">
        <f>3374/M8*100</f>
        <v>100</v>
      </c>
    </row>
    <row r="9" spans="1:14" ht="12.75">
      <c r="A9" s="107" t="s">
        <v>6</v>
      </c>
      <c r="B9" s="1" t="s">
        <v>116</v>
      </c>
      <c r="C9" s="1" t="s">
        <v>119</v>
      </c>
      <c r="D9" s="3">
        <v>1982</v>
      </c>
      <c r="E9" s="8" t="s">
        <v>117</v>
      </c>
      <c r="F9" s="3">
        <v>7</v>
      </c>
      <c r="G9" s="106" t="s">
        <v>120</v>
      </c>
      <c r="H9" s="16">
        <v>99.85202722699023</v>
      </c>
      <c r="I9" s="106" t="s">
        <v>120</v>
      </c>
      <c r="J9" s="15">
        <v>56</v>
      </c>
      <c r="K9">
        <f aca="true" t="shared" si="0" ref="K9:K54">J9*60</f>
        <v>3360</v>
      </c>
      <c r="L9">
        <v>19</v>
      </c>
      <c r="M9">
        <f aca="true" t="shared" si="1" ref="M9:M54">K9+L9</f>
        <v>3379</v>
      </c>
      <c r="N9">
        <f aca="true" t="shared" si="2" ref="N9:N45">3374/M9*100</f>
        <v>99.85202722699023</v>
      </c>
    </row>
    <row r="10" spans="1:14" ht="12.75">
      <c r="A10" s="107" t="s">
        <v>7</v>
      </c>
      <c r="B10" s="1" t="s">
        <v>39</v>
      </c>
      <c r="C10" s="1" t="s">
        <v>40</v>
      </c>
      <c r="D10" s="3">
        <v>1982</v>
      </c>
      <c r="E10" s="8" t="s">
        <v>41</v>
      </c>
      <c r="F10" s="3">
        <v>33</v>
      </c>
      <c r="G10" s="106" t="s">
        <v>121</v>
      </c>
      <c r="H10" s="16">
        <v>96.4551172098342</v>
      </c>
      <c r="I10" s="106" t="s">
        <v>121</v>
      </c>
      <c r="J10" s="15">
        <v>58</v>
      </c>
      <c r="K10">
        <f t="shared" si="0"/>
        <v>3480</v>
      </c>
      <c r="L10">
        <v>18</v>
      </c>
      <c r="M10">
        <f t="shared" si="1"/>
        <v>3498</v>
      </c>
      <c r="N10">
        <f t="shared" si="2"/>
        <v>96.4551172098342</v>
      </c>
    </row>
    <row r="11" spans="1:14" ht="12.75">
      <c r="A11" s="107" t="s">
        <v>8</v>
      </c>
      <c r="B11" s="1" t="s">
        <v>122</v>
      </c>
      <c r="C11" s="1" t="s">
        <v>103</v>
      </c>
      <c r="D11" s="3">
        <v>1968</v>
      </c>
      <c r="E11" s="8" t="s">
        <v>123</v>
      </c>
      <c r="F11" s="3">
        <v>32</v>
      </c>
      <c r="G11" s="106" t="s">
        <v>124</v>
      </c>
      <c r="H11" s="16">
        <v>95.74347332576617</v>
      </c>
      <c r="I11" s="106" t="s">
        <v>124</v>
      </c>
      <c r="J11" s="14">
        <v>58</v>
      </c>
      <c r="K11">
        <f t="shared" si="0"/>
        <v>3480</v>
      </c>
      <c r="L11">
        <v>44</v>
      </c>
      <c r="M11">
        <f t="shared" si="1"/>
        <v>3524</v>
      </c>
      <c r="N11">
        <f t="shared" si="2"/>
        <v>95.74347332576617</v>
      </c>
    </row>
    <row r="12" spans="1:14" ht="12.75">
      <c r="A12" s="107" t="s">
        <v>9</v>
      </c>
      <c r="B12" s="1" t="s">
        <v>125</v>
      </c>
      <c r="C12" s="1" t="s">
        <v>106</v>
      </c>
      <c r="D12" s="3">
        <v>1987</v>
      </c>
      <c r="E12" s="8" t="s">
        <v>44</v>
      </c>
      <c r="F12" s="3">
        <v>36</v>
      </c>
      <c r="G12" s="106" t="s">
        <v>126</v>
      </c>
      <c r="H12" s="16">
        <v>95.4185520361991</v>
      </c>
      <c r="I12" s="106" t="s">
        <v>126</v>
      </c>
      <c r="J12" s="14">
        <v>58</v>
      </c>
      <c r="K12">
        <f t="shared" si="0"/>
        <v>3480</v>
      </c>
      <c r="L12">
        <v>56</v>
      </c>
      <c r="M12">
        <f t="shared" si="1"/>
        <v>3536</v>
      </c>
      <c r="N12">
        <f t="shared" si="2"/>
        <v>95.4185520361991</v>
      </c>
    </row>
    <row r="13" spans="1:14" ht="12.75">
      <c r="A13" s="107" t="s">
        <v>10</v>
      </c>
      <c r="B13" s="1" t="s">
        <v>72</v>
      </c>
      <c r="C13" s="1" t="s">
        <v>73</v>
      </c>
      <c r="D13" s="3">
        <v>1978</v>
      </c>
      <c r="E13" s="8" t="s">
        <v>42</v>
      </c>
      <c r="F13" s="3">
        <v>24</v>
      </c>
      <c r="G13" s="106" t="s">
        <v>127</v>
      </c>
      <c r="H13" s="16">
        <v>93.23017408123792</v>
      </c>
      <c r="I13" s="106" t="s">
        <v>127</v>
      </c>
      <c r="J13" s="14">
        <v>60</v>
      </c>
      <c r="K13">
        <f t="shared" si="0"/>
        <v>3600</v>
      </c>
      <c r="L13">
        <v>19</v>
      </c>
      <c r="M13">
        <f t="shared" si="1"/>
        <v>3619</v>
      </c>
      <c r="N13">
        <f t="shared" si="2"/>
        <v>93.23017408123792</v>
      </c>
    </row>
    <row r="14" spans="1:14" ht="12.75">
      <c r="A14" s="107" t="s">
        <v>11</v>
      </c>
      <c r="B14" s="1" t="s">
        <v>128</v>
      </c>
      <c r="C14" s="1" t="s">
        <v>129</v>
      </c>
      <c r="D14" s="3">
        <v>1986</v>
      </c>
      <c r="E14" s="8" t="s">
        <v>130</v>
      </c>
      <c r="F14" s="3">
        <v>23</v>
      </c>
      <c r="G14" s="106" t="s">
        <v>131</v>
      </c>
      <c r="H14" s="16">
        <v>89.02374670184696</v>
      </c>
      <c r="I14" s="106" t="s">
        <v>131</v>
      </c>
      <c r="J14" s="14">
        <v>63</v>
      </c>
      <c r="K14">
        <f t="shared" si="0"/>
        <v>3780</v>
      </c>
      <c r="L14">
        <v>10</v>
      </c>
      <c r="M14">
        <f t="shared" si="1"/>
        <v>3790</v>
      </c>
      <c r="N14">
        <f t="shared" si="2"/>
        <v>89.02374670184696</v>
      </c>
    </row>
    <row r="15" spans="1:14" ht="12.75">
      <c r="A15" s="107" t="s">
        <v>12</v>
      </c>
      <c r="B15" s="1" t="s">
        <v>132</v>
      </c>
      <c r="C15" s="1" t="s">
        <v>133</v>
      </c>
      <c r="D15" s="3">
        <v>1977</v>
      </c>
      <c r="E15" s="8" t="s">
        <v>44</v>
      </c>
      <c r="F15" s="3">
        <v>11</v>
      </c>
      <c r="G15" s="106" t="s">
        <v>154</v>
      </c>
      <c r="H15" s="16">
        <v>88.92988929889299</v>
      </c>
      <c r="I15" s="106" t="s">
        <v>154</v>
      </c>
      <c r="J15" s="14">
        <v>63</v>
      </c>
      <c r="K15">
        <f t="shared" si="0"/>
        <v>3780</v>
      </c>
      <c r="L15">
        <v>14</v>
      </c>
      <c r="M15">
        <f t="shared" si="1"/>
        <v>3794</v>
      </c>
      <c r="N15">
        <f t="shared" si="2"/>
        <v>88.92988929889299</v>
      </c>
    </row>
    <row r="16" spans="1:14" ht="12.75">
      <c r="A16" s="107" t="s">
        <v>13</v>
      </c>
      <c r="B16" s="1" t="s">
        <v>156</v>
      </c>
      <c r="C16" s="1" t="s">
        <v>157</v>
      </c>
      <c r="D16" s="3">
        <v>1979</v>
      </c>
      <c r="E16" s="8" t="s">
        <v>158</v>
      </c>
      <c r="F16" s="3">
        <v>39</v>
      </c>
      <c r="G16" s="106" t="s">
        <v>134</v>
      </c>
      <c r="H16" s="16">
        <v>87.56812873085907</v>
      </c>
      <c r="I16" s="106" t="s">
        <v>134</v>
      </c>
      <c r="J16" s="14">
        <v>64</v>
      </c>
      <c r="K16">
        <f t="shared" si="0"/>
        <v>3840</v>
      </c>
      <c r="L16">
        <v>13</v>
      </c>
      <c r="M16">
        <f t="shared" si="1"/>
        <v>3853</v>
      </c>
      <c r="N16">
        <f t="shared" si="2"/>
        <v>87.56812873085907</v>
      </c>
    </row>
    <row r="17" spans="1:14" ht="12.75">
      <c r="A17" s="107" t="s">
        <v>14</v>
      </c>
      <c r="B17" s="1" t="s">
        <v>80</v>
      </c>
      <c r="C17" s="1" t="s">
        <v>135</v>
      </c>
      <c r="D17" s="3">
        <v>1968</v>
      </c>
      <c r="E17" s="8" t="s">
        <v>136</v>
      </c>
      <c r="F17" s="3">
        <v>28</v>
      </c>
      <c r="G17" s="106" t="s">
        <v>137</v>
      </c>
      <c r="H17" s="16">
        <v>84.92323181474956</v>
      </c>
      <c r="I17" s="106" t="s">
        <v>137</v>
      </c>
      <c r="J17" s="14">
        <v>66</v>
      </c>
      <c r="K17">
        <f t="shared" si="0"/>
        <v>3960</v>
      </c>
      <c r="L17">
        <v>13</v>
      </c>
      <c r="M17">
        <f t="shared" si="1"/>
        <v>3973</v>
      </c>
      <c r="N17">
        <f t="shared" si="2"/>
        <v>84.92323181474956</v>
      </c>
    </row>
    <row r="18" spans="1:14" ht="12.75">
      <c r="A18" s="107" t="s">
        <v>15</v>
      </c>
      <c r="B18" s="1" t="s">
        <v>138</v>
      </c>
      <c r="C18" s="1" t="s">
        <v>35</v>
      </c>
      <c r="D18" s="3">
        <v>1962</v>
      </c>
      <c r="E18" s="8" t="s">
        <v>139</v>
      </c>
      <c r="F18" s="3">
        <v>2</v>
      </c>
      <c r="G18" s="106" t="s">
        <v>140</v>
      </c>
      <c r="H18" s="16">
        <v>84.22366450324513</v>
      </c>
      <c r="I18" s="106" t="s">
        <v>140</v>
      </c>
      <c r="J18" s="14">
        <v>66</v>
      </c>
      <c r="K18">
        <f t="shared" si="0"/>
        <v>3960</v>
      </c>
      <c r="L18">
        <v>46</v>
      </c>
      <c r="M18">
        <f t="shared" si="1"/>
        <v>4006</v>
      </c>
      <c r="N18">
        <f t="shared" si="2"/>
        <v>84.22366450324513</v>
      </c>
    </row>
    <row r="19" spans="1:14" ht="12.75">
      <c r="A19" s="107" t="s">
        <v>16</v>
      </c>
      <c r="B19" s="1" t="s">
        <v>0</v>
      </c>
      <c r="C19" s="1" t="s">
        <v>141</v>
      </c>
      <c r="D19" s="3">
        <v>1973</v>
      </c>
      <c r="E19" s="8" t="s">
        <v>104</v>
      </c>
      <c r="F19" s="3">
        <v>15</v>
      </c>
      <c r="G19" s="106" t="s">
        <v>142</v>
      </c>
      <c r="H19" s="16">
        <v>83.76365441906654</v>
      </c>
      <c r="I19" s="106" t="s">
        <v>142</v>
      </c>
      <c r="J19" s="14">
        <v>67</v>
      </c>
      <c r="K19">
        <f t="shared" si="0"/>
        <v>4020</v>
      </c>
      <c r="L19">
        <v>8</v>
      </c>
      <c r="M19">
        <f t="shared" si="1"/>
        <v>4028</v>
      </c>
      <c r="N19">
        <f t="shared" si="2"/>
        <v>83.76365441906654</v>
      </c>
    </row>
    <row r="20" spans="1:14" ht="12.75">
      <c r="A20" s="107" t="s">
        <v>17</v>
      </c>
      <c r="B20" s="1" t="s">
        <v>57</v>
      </c>
      <c r="C20" s="1" t="s">
        <v>35</v>
      </c>
      <c r="D20" s="3">
        <v>1982</v>
      </c>
      <c r="E20" s="8" t="s">
        <v>74</v>
      </c>
      <c r="F20" s="3">
        <v>40</v>
      </c>
      <c r="G20" s="106" t="s">
        <v>143</v>
      </c>
      <c r="H20" s="16">
        <v>82.49388753056235</v>
      </c>
      <c r="I20" s="106" t="s">
        <v>143</v>
      </c>
      <c r="J20" s="14">
        <v>68</v>
      </c>
      <c r="K20">
        <f t="shared" si="0"/>
        <v>4080</v>
      </c>
      <c r="L20">
        <v>10</v>
      </c>
      <c r="M20">
        <f t="shared" si="1"/>
        <v>4090</v>
      </c>
      <c r="N20">
        <f t="shared" si="2"/>
        <v>82.49388753056235</v>
      </c>
    </row>
    <row r="21" spans="1:14" ht="12.75">
      <c r="A21" s="107" t="s">
        <v>18</v>
      </c>
      <c r="B21" s="1" t="s">
        <v>76</v>
      </c>
      <c r="C21" s="1" t="s">
        <v>77</v>
      </c>
      <c r="D21" s="3">
        <v>1970</v>
      </c>
      <c r="E21" s="8" t="s">
        <v>78</v>
      </c>
      <c r="F21" s="3">
        <v>37</v>
      </c>
      <c r="G21" s="106" t="s">
        <v>144</v>
      </c>
      <c r="H21" s="16">
        <v>82.23251279551548</v>
      </c>
      <c r="I21" s="106" t="s">
        <v>144</v>
      </c>
      <c r="J21" s="14">
        <v>68</v>
      </c>
      <c r="K21">
        <f t="shared" si="0"/>
        <v>4080</v>
      </c>
      <c r="L21">
        <v>23</v>
      </c>
      <c r="M21">
        <f t="shared" si="1"/>
        <v>4103</v>
      </c>
      <c r="N21">
        <f t="shared" si="2"/>
        <v>82.23251279551548</v>
      </c>
    </row>
    <row r="22" spans="1:14" ht="12.75">
      <c r="A22" s="107" t="s">
        <v>19</v>
      </c>
      <c r="B22" s="1" t="s">
        <v>43</v>
      </c>
      <c r="C22" s="1" t="s">
        <v>38</v>
      </c>
      <c r="D22" s="3">
        <v>1969</v>
      </c>
      <c r="E22" s="8" t="s">
        <v>79</v>
      </c>
      <c r="F22" s="3">
        <v>34</v>
      </c>
      <c r="G22" s="106" t="s">
        <v>150</v>
      </c>
      <c r="H22" s="16">
        <v>79.97155724105238</v>
      </c>
      <c r="I22" s="106" t="s">
        <v>150</v>
      </c>
      <c r="J22" s="14">
        <v>70</v>
      </c>
      <c r="K22">
        <f t="shared" si="0"/>
        <v>4200</v>
      </c>
      <c r="L22">
        <v>19</v>
      </c>
      <c r="M22">
        <f t="shared" si="1"/>
        <v>4219</v>
      </c>
      <c r="N22">
        <f t="shared" si="2"/>
        <v>79.97155724105238</v>
      </c>
    </row>
    <row r="23" spans="1:14" ht="12.75">
      <c r="A23" s="107" t="s">
        <v>20</v>
      </c>
      <c r="B23" s="1" t="s">
        <v>151</v>
      </c>
      <c r="C23" s="1" t="s">
        <v>73</v>
      </c>
      <c r="D23" s="3">
        <v>1989</v>
      </c>
      <c r="E23" s="8" t="s">
        <v>152</v>
      </c>
      <c r="F23" s="3">
        <v>20</v>
      </c>
      <c r="G23" s="106" t="s">
        <v>153</v>
      </c>
      <c r="H23" s="16">
        <v>79.4256120527307</v>
      </c>
      <c r="I23" s="106" t="s">
        <v>153</v>
      </c>
      <c r="J23" s="14">
        <v>70</v>
      </c>
      <c r="K23">
        <f t="shared" si="0"/>
        <v>4200</v>
      </c>
      <c r="L23">
        <v>48</v>
      </c>
      <c r="M23">
        <f t="shared" si="1"/>
        <v>4248</v>
      </c>
      <c r="N23">
        <f t="shared" si="2"/>
        <v>79.4256120527307</v>
      </c>
    </row>
    <row r="24" spans="1:14" ht="12.75">
      <c r="A24" s="107" t="s">
        <v>21</v>
      </c>
      <c r="B24" s="1" t="s">
        <v>60</v>
      </c>
      <c r="C24" s="1" t="s">
        <v>61</v>
      </c>
      <c r="D24" s="3">
        <v>1978</v>
      </c>
      <c r="E24" s="8" t="s">
        <v>62</v>
      </c>
      <c r="F24" s="3">
        <v>6</v>
      </c>
      <c r="G24" s="106" t="s">
        <v>163</v>
      </c>
      <c r="H24" s="16">
        <v>78.42863784286378</v>
      </c>
      <c r="I24" s="106" t="s">
        <v>163</v>
      </c>
      <c r="J24" s="14">
        <v>71</v>
      </c>
      <c r="K24">
        <f t="shared" si="0"/>
        <v>4260</v>
      </c>
      <c r="L24">
        <v>42</v>
      </c>
      <c r="M24">
        <f t="shared" si="1"/>
        <v>4302</v>
      </c>
      <c r="N24">
        <f t="shared" si="2"/>
        <v>78.42863784286378</v>
      </c>
    </row>
    <row r="25" spans="1:14" ht="12.75">
      <c r="A25" s="107" t="s">
        <v>33</v>
      </c>
      <c r="B25" s="1" t="s">
        <v>36</v>
      </c>
      <c r="C25" s="1" t="s">
        <v>0</v>
      </c>
      <c r="D25" s="3">
        <v>1968</v>
      </c>
      <c r="E25" s="8" t="s">
        <v>58</v>
      </c>
      <c r="F25" s="3">
        <v>16</v>
      </c>
      <c r="G25" s="106" t="s">
        <v>164</v>
      </c>
      <c r="H25" s="16">
        <v>77.2966781214204</v>
      </c>
      <c r="I25" s="106" t="s">
        <v>164</v>
      </c>
      <c r="J25" s="14">
        <v>72</v>
      </c>
      <c r="K25">
        <f t="shared" si="0"/>
        <v>4320</v>
      </c>
      <c r="L25">
        <v>45</v>
      </c>
      <c r="M25">
        <f t="shared" si="1"/>
        <v>4365</v>
      </c>
      <c r="N25">
        <f t="shared" si="2"/>
        <v>77.2966781214204</v>
      </c>
    </row>
    <row r="26" spans="1:14" ht="12.75">
      <c r="A26" s="107" t="s">
        <v>34</v>
      </c>
      <c r="B26" s="1" t="s">
        <v>3</v>
      </c>
      <c r="C26" s="1" t="s">
        <v>4</v>
      </c>
      <c r="D26" s="3">
        <v>1997</v>
      </c>
      <c r="E26" s="8" t="s">
        <v>65</v>
      </c>
      <c r="F26" s="3">
        <v>42</v>
      </c>
      <c r="G26" s="106" t="s">
        <v>165</v>
      </c>
      <c r="H26" s="16">
        <v>77.2259098191806</v>
      </c>
      <c r="I26" s="106" t="s">
        <v>165</v>
      </c>
      <c r="J26" s="14">
        <v>72</v>
      </c>
      <c r="K26">
        <f t="shared" si="0"/>
        <v>4320</v>
      </c>
      <c r="L26">
        <v>49</v>
      </c>
      <c r="M26">
        <f t="shared" si="1"/>
        <v>4369</v>
      </c>
      <c r="N26">
        <f t="shared" si="2"/>
        <v>77.2259098191806</v>
      </c>
    </row>
    <row r="27" spans="1:14" ht="12.75">
      <c r="A27" s="107" t="s">
        <v>105</v>
      </c>
      <c r="B27" s="1" t="s">
        <v>166</v>
      </c>
      <c r="C27" s="1" t="s">
        <v>46</v>
      </c>
      <c r="D27" s="3">
        <v>1985</v>
      </c>
      <c r="E27" s="8" t="s">
        <v>167</v>
      </c>
      <c r="F27" s="3">
        <v>41</v>
      </c>
      <c r="G27" s="106" t="s">
        <v>168</v>
      </c>
      <c r="H27" s="16">
        <v>76.85649202733485</v>
      </c>
      <c r="I27" s="106" t="s">
        <v>168</v>
      </c>
      <c r="J27" s="14">
        <v>73</v>
      </c>
      <c r="K27">
        <f t="shared" si="0"/>
        <v>4380</v>
      </c>
      <c r="L27">
        <v>10</v>
      </c>
      <c r="M27">
        <f t="shared" si="1"/>
        <v>4390</v>
      </c>
      <c r="N27">
        <f t="shared" si="2"/>
        <v>76.85649202733485</v>
      </c>
    </row>
    <row r="28" spans="1:14" ht="12.75">
      <c r="A28" s="107" t="s">
        <v>107</v>
      </c>
      <c r="B28" s="1" t="s">
        <v>169</v>
      </c>
      <c r="C28" s="1" t="s">
        <v>170</v>
      </c>
      <c r="D28" s="3">
        <v>2000</v>
      </c>
      <c r="E28" s="8" t="s">
        <v>171</v>
      </c>
      <c r="F28" s="3">
        <v>38</v>
      </c>
      <c r="G28" s="106" t="s">
        <v>172</v>
      </c>
      <c r="H28" s="16">
        <v>75.87137395997303</v>
      </c>
      <c r="I28" s="106" t="s">
        <v>172</v>
      </c>
      <c r="J28" s="14">
        <v>74</v>
      </c>
      <c r="K28">
        <f t="shared" si="0"/>
        <v>4440</v>
      </c>
      <c r="L28">
        <v>7</v>
      </c>
      <c r="M28">
        <f t="shared" si="1"/>
        <v>4447</v>
      </c>
      <c r="N28">
        <f t="shared" si="2"/>
        <v>75.87137395997303</v>
      </c>
    </row>
    <row r="29" spans="1:14" ht="12.75">
      <c r="A29" s="107" t="s">
        <v>47</v>
      </c>
      <c r="B29" s="1" t="s">
        <v>180</v>
      </c>
      <c r="C29" s="1" t="s">
        <v>181</v>
      </c>
      <c r="D29" s="3">
        <v>1966</v>
      </c>
      <c r="E29" s="8" t="s">
        <v>44</v>
      </c>
      <c r="F29" s="3">
        <v>30</v>
      </c>
      <c r="G29" s="106" t="s">
        <v>182</v>
      </c>
      <c r="H29" s="16">
        <v>74.43194352525921</v>
      </c>
      <c r="I29" s="106" t="s">
        <v>182</v>
      </c>
      <c r="J29" s="14">
        <v>75</v>
      </c>
      <c r="K29">
        <f t="shared" si="0"/>
        <v>4500</v>
      </c>
      <c r="L29">
        <v>33</v>
      </c>
      <c r="M29">
        <f t="shared" si="1"/>
        <v>4533</v>
      </c>
      <c r="N29">
        <f t="shared" si="2"/>
        <v>74.43194352525921</v>
      </c>
    </row>
    <row r="30" spans="1:14" ht="12.75">
      <c r="A30" s="107" t="s">
        <v>48</v>
      </c>
      <c r="B30" s="1" t="s">
        <v>80</v>
      </c>
      <c r="C30" s="1" t="s">
        <v>183</v>
      </c>
      <c r="D30" s="3">
        <v>1988</v>
      </c>
      <c r="E30" s="8" t="s">
        <v>74</v>
      </c>
      <c r="F30" s="3">
        <v>27</v>
      </c>
      <c r="G30" s="106" t="s">
        <v>184</v>
      </c>
      <c r="H30" s="16">
        <v>73.10942578548212</v>
      </c>
      <c r="I30" s="106" t="s">
        <v>184</v>
      </c>
      <c r="J30" s="14">
        <v>76</v>
      </c>
      <c r="K30">
        <f t="shared" si="0"/>
        <v>4560</v>
      </c>
      <c r="L30">
        <v>55</v>
      </c>
      <c r="M30">
        <f t="shared" si="1"/>
        <v>4615</v>
      </c>
      <c r="N30">
        <f t="shared" si="2"/>
        <v>73.10942578548212</v>
      </c>
    </row>
    <row r="31" spans="1:14" ht="12.75">
      <c r="A31" s="107" t="s">
        <v>49</v>
      </c>
      <c r="B31" s="1" t="s">
        <v>185</v>
      </c>
      <c r="C31" s="1" t="s">
        <v>91</v>
      </c>
      <c r="D31" s="3">
        <v>1979</v>
      </c>
      <c r="E31" s="8" t="s">
        <v>104</v>
      </c>
      <c r="F31" s="3">
        <v>12</v>
      </c>
      <c r="G31" s="106" t="s">
        <v>186</v>
      </c>
      <c r="H31" s="16">
        <v>72.10942509083137</v>
      </c>
      <c r="I31" s="106" t="s">
        <v>186</v>
      </c>
      <c r="J31" s="14">
        <v>77</v>
      </c>
      <c r="K31">
        <f t="shared" si="0"/>
        <v>4620</v>
      </c>
      <c r="L31">
        <v>59</v>
      </c>
      <c r="M31">
        <f t="shared" si="1"/>
        <v>4679</v>
      </c>
      <c r="N31">
        <f t="shared" si="2"/>
        <v>72.10942509083137</v>
      </c>
    </row>
    <row r="32" spans="1:14" ht="12.75">
      <c r="A32" s="107" t="s">
        <v>50</v>
      </c>
      <c r="B32" s="1" t="s">
        <v>80</v>
      </c>
      <c r="C32" s="1" t="s">
        <v>0</v>
      </c>
      <c r="D32" s="3">
        <v>1966</v>
      </c>
      <c r="E32" s="8" t="s">
        <v>74</v>
      </c>
      <c r="F32" s="3">
        <v>26</v>
      </c>
      <c r="G32" s="106" t="s">
        <v>195</v>
      </c>
      <c r="H32" s="16">
        <v>69.38104050997327</v>
      </c>
      <c r="I32" s="106" t="s">
        <v>195</v>
      </c>
      <c r="J32" s="14">
        <v>81</v>
      </c>
      <c r="K32">
        <f t="shared" si="0"/>
        <v>4860</v>
      </c>
      <c r="L32">
        <v>3</v>
      </c>
      <c r="M32">
        <f t="shared" si="1"/>
        <v>4863</v>
      </c>
      <c r="N32">
        <f t="shared" si="2"/>
        <v>69.38104050997327</v>
      </c>
    </row>
    <row r="33" spans="1:14" ht="12.75">
      <c r="A33" s="107" t="s">
        <v>51</v>
      </c>
      <c r="B33" s="1" t="s">
        <v>197</v>
      </c>
      <c r="C33" s="1" t="s">
        <v>0</v>
      </c>
      <c r="D33" s="3">
        <v>1973</v>
      </c>
      <c r="E33" s="8" t="s">
        <v>198</v>
      </c>
      <c r="F33" s="3">
        <v>4</v>
      </c>
      <c r="G33" s="106" t="s">
        <v>199</v>
      </c>
      <c r="H33" s="16">
        <v>66.3520157325467</v>
      </c>
      <c r="I33" s="106" t="s">
        <v>199</v>
      </c>
      <c r="J33" s="14">
        <v>84</v>
      </c>
      <c r="K33">
        <f t="shared" si="0"/>
        <v>5040</v>
      </c>
      <c r="L33">
        <v>45</v>
      </c>
      <c r="M33">
        <f t="shared" si="1"/>
        <v>5085</v>
      </c>
      <c r="N33">
        <f t="shared" si="2"/>
        <v>66.3520157325467</v>
      </c>
    </row>
    <row r="34" spans="1:14" ht="12.75">
      <c r="A34" s="107" t="s">
        <v>155</v>
      </c>
      <c r="B34" s="1" t="s">
        <v>180</v>
      </c>
      <c r="C34" s="1" t="s">
        <v>35</v>
      </c>
      <c r="D34" s="3">
        <v>1989</v>
      </c>
      <c r="E34" s="8" t="s">
        <v>44</v>
      </c>
      <c r="F34" s="3">
        <v>29</v>
      </c>
      <c r="G34" s="106" t="s">
        <v>205</v>
      </c>
      <c r="H34" s="16">
        <v>63.44490409928545</v>
      </c>
      <c r="I34" s="106" t="s">
        <v>205</v>
      </c>
      <c r="J34" s="14">
        <v>88</v>
      </c>
      <c r="K34">
        <f t="shared" si="0"/>
        <v>5280</v>
      </c>
      <c r="L34">
        <v>38</v>
      </c>
      <c r="M34">
        <f t="shared" si="1"/>
        <v>5318</v>
      </c>
      <c r="N34">
        <f t="shared" si="2"/>
        <v>63.44490409928545</v>
      </c>
    </row>
    <row r="35" spans="1:14" ht="12.75">
      <c r="A35" s="107" t="s">
        <v>187</v>
      </c>
      <c r="B35" s="1" t="s">
        <v>43</v>
      </c>
      <c r="C35" s="1" t="s">
        <v>81</v>
      </c>
      <c r="D35" s="3">
        <v>1994</v>
      </c>
      <c r="E35" s="8" t="s">
        <v>74</v>
      </c>
      <c r="F35" s="3">
        <v>35</v>
      </c>
      <c r="G35" s="106" t="s">
        <v>207</v>
      </c>
      <c r="H35" s="16">
        <v>61.16751269035533</v>
      </c>
      <c r="I35" s="106" t="s">
        <v>207</v>
      </c>
      <c r="J35" s="14">
        <v>91</v>
      </c>
      <c r="K35">
        <f t="shared" si="0"/>
        <v>5460</v>
      </c>
      <c r="L35">
        <v>56</v>
      </c>
      <c r="M35">
        <f t="shared" si="1"/>
        <v>5516</v>
      </c>
      <c r="N35">
        <f t="shared" si="2"/>
        <v>61.16751269035533</v>
      </c>
    </row>
    <row r="36" spans="1:14" ht="12.75">
      <c r="A36" s="107" t="s">
        <v>188</v>
      </c>
      <c r="B36" s="1" t="s">
        <v>1</v>
      </c>
      <c r="C36" s="1" t="s">
        <v>2</v>
      </c>
      <c r="D36" s="3">
        <v>1976</v>
      </c>
      <c r="E36" s="8" t="s">
        <v>209</v>
      </c>
      <c r="F36" s="3">
        <v>8</v>
      </c>
      <c r="G36" s="106" t="s">
        <v>210</v>
      </c>
      <c r="H36" s="16">
        <v>60.639827462257365</v>
      </c>
      <c r="I36" s="106" t="s">
        <v>210</v>
      </c>
      <c r="J36" s="14">
        <v>92</v>
      </c>
      <c r="K36">
        <f t="shared" si="0"/>
        <v>5520</v>
      </c>
      <c r="L36">
        <v>44</v>
      </c>
      <c r="M36">
        <f t="shared" si="1"/>
        <v>5564</v>
      </c>
      <c r="N36">
        <f t="shared" si="2"/>
        <v>60.639827462257365</v>
      </c>
    </row>
    <row r="37" spans="1:14" ht="12.75">
      <c r="A37" s="107" t="s">
        <v>194</v>
      </c>
      <c r="B37" s="1" t="s">
        <v>212</v>
      </c>
      <c r="C37" s="1" t="s">
        <v>129</v>
      </c>
      <c r="D37" s="3">
        <v>1971</v>
      </c>
      <c r="E37" s="8" t="s">
        <v>213</v>
      </c>
      <c r="F37" s="3">
        <v>22</v>
      </c>
      <c r="G37" s="106" t="s">
        <v>214</v>
      </c>
      <c r="H37" s="16">
        <v>57.7541937692571</v>
      </c>
      <c r="I37" s="106" t="s">
        <v>214</v>
      </c>
      <c r="J37" s="14">
        <v>97</v>
      </c>
      <c r="K37">
        <f t="shared" si="0"/>
        <v>5820</v>
      </c>
      <c r="L37">
        <v>22</v>
      </c>
      <c r="M37">
        <f t="shared" si="1"/>
        <v>5842</v>
      </c>
      <c r="N37">
        <f t="shared" si="2"/>
        <v>57.7541937692571</v>
      </c>
    </row>
    <row r="38" spans="1:14" ht="12.75">
      <c r="A38" s="107" t="s">
        <v>196</v>
      </c>
      <c r="B38" s="1" t="s">
        <v>216</v>
      </c>
      <c r="C38" s="1" t="s">
        <v>38</v>
      </c>
      <c r="D38" s="3">
        <v>1990</v>
      </c>
      <c r="E38" s="8" t="s">
        <v>44</v>
      </c>
      <c r="F38" s="3">
        <v>14</v>
      </c>
      <c r="G38" s="106" t="s">
        <v>217</v>
      </c>
      <c r="H38" s="16">
        <v>56.37426900584796</v>
      </c>
      <c r="I38" s="106" t="s">
        <v>217</v>
      </c>
      <c r="J38" s="14">
        <v>99</v>
      </c>
      <c r="K38">
        <f t="shared" si="0"/>
        <v>5940</v>
      </c>
      <c r="L38">
        <v>45</v>
      </c>
      <c r="M38">
        <f t="shared" si="1"/>
        <v>5985</v>
      </c>
      <c r="N38">
        <f t="shared" si="2"/>
        <v>56.37426900584796</v>
      </c>
    </row>
    <row r="39" spans="1:7" ht="12.75">
      <c r="A39" s="2"/>
      <c r="B39" s="1"/>
      <c r="C39" s="1"/>
      <c r="D39" s="3"/>
      <c r="E39" s="8"/>
      <c r="G39" s="106"/>
    </row>
    <row r="40" spans="1:4" ht="12.75">
      <c r="A40" s="7" t="s">
        <v>30</v>
      </c>
      <c r="D40" s="3"/>
    </row>
    <row r="41" ht="12">
      <c r="D41" s="3"/>
    </row>
    <row r="42" spans="1:8" ht="12.75">
      <c r="A42" s="1" t="s">
        <v>27</v>
      </c>
      <c r="B42" s="1" t="s">
        <v>22</v>
      </c>
      <c r="C42" s="1" t="s">
        <v>23</v>
      </c>
      <c r="D42" s="4" t="s">
        <v>24</v>
      </c>
      <c r="E42" s="1" t="s">
        <v>28</v>
      </c>
      <c r="F42" s="4" t="s">
        <v>25</v>
      </c>
      <c r="G42" s="4" t="s">
        <v>26</v>
      </c>
      <c r="H42" s="4" t="s">
        <v>70</v>
      </c>
    </row>
    <row r="43" spans="1:14" ht="12.75">
      <c r="A43" s="107" t="s">
        <v>5</v>
      </c>
      <c r="B43" s="1" t="s">
        <v>189</v>
      </c>
      <c r="C43" s="1" t="s">
        <v>56</v>
      </c>
      <c r="D43" s="3">
        <v>1949</v>
      </c>
      <c r="E43" s="8" t="s">
        <v>190</v>
      </c>
      <c r="F43" s="3">
        <v>25</v>
      </c>
      <c r="G43" s="106" t="s">
        <v>191</v>
      </c>
      <c r="H43" s="17">
        <v>71.84838160136286</v>
      </c>
      <c r="I43" s="106" t="s">
        <v>191</v>
      </c>
      <c r="J43" s="14">
        <v>78</v>
      </c>
      <c r="K43">
        <f t="shared" si="0"/>
        <v>4680</v>
      </c>
      <c r="L43">
        <v>16</v>
      </c>
      <c r="M43">
        <f t="shared" si="1"/>
        <v>4696</v>
      </c>
      <c r="N43">
        <f t="shared" si="2"/>
        <v>71.84838160136286</v>
      </c>
    </row>
    <row r="44" spans="1:14" ht="12.75">
      <c r="A44" s="107" t="s">
        <v>6</v>
      </c>
      <c r="B44" s="1" t="s">
        <v>200</v>
      </c>
      <c r="C44" s="1" t="s">
        <v>108</v>
      </c>
      <c r="D44" s="3">
        <v>1951</v>
      </c>
      <c r="E44" s="8" t="s">
        <v>201</v>
      </c>
      <c r="F44" s="3">
        <v>3</v>
      </c>
      <c r="G44" s="106" t="s">
        <v>202</v>
      </c>
      <c r="H44" s="17">
        <v>64.78494623655914</v>
      </c>
      <c r="I44" s="106" t="s">
        <v>202</v>
      </c>
      <c r="J44" s="14">
        <v>86</v>
      </c>
      <c r="K44">
        <f t="shared" si="0"/>
        <v>5160</v>
      </c>
      <c r="L44">
        <v>48</v>
      </c>
      <c r="M44">
        <f t="shared" si="1"/>
        <v>5208</v>
      </c>
      <c r="N44">
        <f t="shared" si="2"/>
        <v>64.78494623655914</v>
      </c>
    </row>
    <row r="45" spans="1:14" ht="12.75">
      <c r="A45" s="107" t="s">
        <v>7</v>
      </c>
      <c r="B45" s="1" t="s">
        <v>82</v>
      </c>
      <c r="C45" s="1" t="s">
        <v>55</v>
      </c>
      <c r="D45" s="3">
        <v>1952</v>
      </c>
      <c r="E45" s="8" t="s">
        <v>54</v>
      </c>
      <c r="F45" s="3">
        <v>5</v>
      </c>
      <c r="G45" s="106" t="s">
        <v>224</v>
      </c>
      <c r="H45" s="17">
        <v>44.86702127659574</v>
      </c>
      <c r="I45" s="106" t="s">
        <v>224</v>
      </c>
      <c r="J45" s="14">
        <v>125</v>
      </c>
      <c r="K45">
        <f t="shared" si="0"/>
        <v>7500</v>
      </c>
      <c r="L45">
        <v>20</v>
      </c>
      <c r="M45">
        <f t="shared" si="1"/>
        <v>7520</v>
      </c>
      <c r="N45">
        <f t="shared" si="2"/>
        <v>44.86702127659574</v>
      </c>
    </row>
    <row r="46" ht="12">
      <c r="D46" s="3"/>
    </row>
    <row r="47" spans="1:4" ht="12.75">
      <c r="A47" s="5" t="s">
        <v>31</v>
      </c>
      <c r="D47" s="3"/>
    </row>
    <row r="48" ht="12">
      <c r="D48" s="3"/>
    </row>
    <row r="49" spans="1:8" ht="12.75">
      <c r="A49" s="1" t="s">
        <v>27</v>
      </c>
      <c r="B49" s="1" t="s">
        <v>22</v>
      </c>
      <c r="C49" s="1" t="s">
        <v>23</v>
      </c>
      <c r="D49" s="4" t="s">
        <v>24</v>
      </c>
      <c r="E49" s="1" t="s">
        <v>28</v>
      </c>
      <c r="F49" s="4" t="s">
        <v>25</v>
      </c>
      <c r="G49" s="4" t="s">
        <v>26</v>
      </c>
      <c r="H49" s="4" t="s">
        <v>70</v>
      </c>
    </row>
    <row r="50" spans="1:14" ht="12.75">
      <c r="A50" s="2" t="s">
        <v>5</v>
      </c>
      <c r="B50" s="1" t="s">
        <v>159</v>
      </c>
      <c r="C50" s="1" t="s">
        <v>160</v>
      </c>
      <c r="D50" s="3">
        <v>1993</v>
      </c>
      <c r="E50" t="s">
        <v>161</v>
      </c>
      <c r="F50" s="3">
        <v>18</v>
      </c>
      <c r="G50" s="18" t="s">
        <v>162</v>
      </c>
      <c r="H50" s="16">
        <v>97.23127035830619</v>
      </c>
      <c r="I50" s="18" t="s">
        <v>162</v>
      </c>
      <c r="J50" s="14">
        <v>71</v>
      </c>
      <c r="K50">
        <f t="shared" si="0"/>
        <v>4260</v>
      </c>
      <c r="L50">
        <v>38</v>
      </c>
      <c r="M50">
        <f t="shared" si="1"/>
        <v>4298</v>
      </c>
      <c r="N50">
        <f>4179/M50*100</f>
        <v>97.23127035830619</v>
      </c>
    </row>
    <row r="51" spans="1:14" ht="12.75">
      <c r="A51" s="2" t="s">
        <v>6</v>
      </c>
      <c r="B51" s="1" t="s">
        <v>173</v>
      </c>
      <c r="C51" s="1" t="s">
        <v>174</v>
      </c>
      <c r="D51" s="3">
        <v>1998</v>
      </c>
      <c r="E51" s="8" t="s">
        <v>175</v>
      </c>
      <c r="F51" s="3">
        <v>31</v>
      </c>
      <c r="G51" s="106" t="s">
        <v>176</v>
      </c>
      <c r="H51" s="16">
        <v>93.3854748603352</v>
      </c>
      <c r="I51" s="106" t="s">
        <v>176</v>
      </c>
      <c r="J51" s="14">
        <v>74</v>
      </c>
      <c r="K51">
        <f t="shared" si="0"/>
        <v>4440</v>
      </c>
      <c r="L51">
        <v>35</v>
      </c>
      <c r="M51">
        <f t="shared" si="1"/>
        <v>4475</v>
      </c>
      <c r="N51">
        <f>4179/M51*100</f>
        <v>93.3854748603352</v>
      </c>
    </row>
    <row r="52" spans="1:14" ht="12.75">
      <c r="A52" s="2" t="s">
        <v>7</v>
      </c>
      <c r="B52" s="1" t="s">
        <v>177</v>
      </c>
      <c r="C52" s="1" t="s">
        <v>83</v>
      </c>
      <c r="D52" s="3">
        <v>1973</v>
      </c>
      <c r="E52" s="8" t="s">
        <v>178</v>
      </c>
      <c r="F52" s="3">
        <v>13</v>
      </c>
      <c r="G52" s="106" t="s">
        <v>179</v>
      </c>
      <c r="H52" s="16">
        <v>92.27202472952087</v>
      </c>
      <c r="I52" s="106" t="s">
        <v>179</v>
      </c>
      <c r="J52" s="14">
        <v>75</v>
      </c>
      <c r="K52">
        <f t="shared" si="0"/>
        <v>4500</v>
      </c>
      <c r="L52">
        <v>29</v>
      </c>
      <c r="M52">
        <f t="shared" si="1"/>
        <v>4529</v>
      </c>
      <c r="N52">
        <f>4179/M52*100</f>
        <v>92.27202472952087</v>
      </c>
    </row>
    <row r="53" spans="1:14" ht="12.75">
      <c r="A53" s="2" t="s">
        <v>8</v>
      </c>
      <c r="B53" s="1" t="s">
        <v>192</v>
      </c>
      <c r="C53" s="1" t="s">
        <v>45</v>
      </c>
      <c r="D53" s="3">
        <v>1974</v>
      </c>
      <c r="E53" s="8" t="s">
        <v>65</v>
      </c>
      <c r="F53" s="3">
        <v>43</v>
      </c>
      <c r="G53" s="106" t="s">
        <v>193</v>
      </c>
      <c r="H53" s="16">
        <v>88.36963417212942</v>
      </c>
      <c r="I53" s="106" t="s">
        <v>193</v>
      </c>
      <c r="J53" s="14">
        <v>78</v>
      </c>
      <c r="K53">
        <f t="shared" si="0"/>
        <v>4680</v>
      </c>
      <c r="L53">
        <v>49</v>
      </c>
      <c r="M53">
        <f t="shared" si="1"/>
        <v>4729</v>
      </c>
      <c r="N53">
        <f>4179/M53*100</f>
        <v>88.36963417212942</v>
      </c>
    </row>
    <row r="54" spans="1:14" ht="12.75">
      <c r="A54" s="2" t="s">
        <v>9</v>
      </c>
      <c r="B54" s="1" t="s">
        <v>219</v>
      </c>
      <c r="C54" s="1" t="s">
        <v>45</v>
      </c>
      <c r="D54" s="3">
        <v>1985</v>
      </c>
      <c r="E54" s="8" t="s">
        <v>220</v>
      </c>
      <c r="F54" s="3">
        <v>21</v>
      </c>
      <c r="G54" s="18" t="s">
        <v>221</v>
      </c>
      <c r="H54" s="16">
        <v>68.38487972508591</v>
      </c>
      <c r="I54" s="18" t="s">
        <v>221</v>
      </c>
      <c r="J54" s="14">
        <v>101</v>
      </c>
      <c r="K54">
        <f t="shared" si="0"/>
        <v>6060</v>
      </c>
      <c r="L54">
        <v>51</v>
      </c>
      <c r="M54">
        <f t="shared" si="1"/>
        <v>6111</v>
      </c>
      <c r="N54">
        <f>4179/M54*100</f>
        <v>68.38487972508591</v>
      </c>
    </row>
    <row r="56" spans="1:7" ht="12.75">
      <c r="A56" s="7" t="s">
        <v>145</v>
      </c>
      <c r="D56" s="3"/>
      <c r="G56" s="104"/>
    </row>
    <row r="57" spans="1:7" ht="12.75">
      <c r="A57" s="7"/>
      <c r="D57" s="3"/>
      <c r="G57" s="104"/>
    </row>
    <row r="58" spans="1:8" ht="12.75">
      <c r="A58" s="1" t="s">
        <v>27</v>
      </c>
      <c r="B58" s="1" t="s">
        <v>22</v>
      </c>
      <c r="C58" s="1" t="s">
        <v>23</v>
      </c>
      <c r="D58" s="4" t="s">
        <v>24</v>
      </c>
      <c r="E58" s="1" t="s">
        <v>28</v>
      </c>
      <c r="F58" s="4" t="s">
        <v>25</v>
      </c>
      <c r="G58" s="4" t="s">
        <v>26</v>
      </c>
      <c r="H58" s="4" t="s">
        <v>70</v>
      </c>
    </row>
    <row r="59" spans="1:14" ht="12.75">
      <c r="A59" s="107" t="s">
        <v>5</v>
      </c>
      <c r="B59" s="1" t="s">
        <v>146</v>
      </c>
      <c r="C59" s="1" t="s">
        <v>147</v>
      </c>
      <c r="D59" s="3">
        <v>1954</v>
      </c>
      <c r="E59" s="8" t="s">
        <v>148</v>
      </c>
      <c r="F59" s="3">
        <v>1</v>
      </c>
      <c r="G59" s="106" t="s">
        <v>149</v>
      </c>
      <c r="H59">
        <v>100</v>
      </c>
      <c r="I59" s="106" t="s">
        <v>149</v>
      </c>
      <c r="J59" s="14">
        <v>69</v>
      </c>
      <c r="K59">
        <f>J59*60</f>
        <v>4140</v>
      </c>
      <c r="L59">
        <v>39</v>
      </c>
      <c r="M59">
        <f>K59+L59</f>
        <v>4179</v>
      </c>
      <c r="N59">
        <f>4179/M59*100</f>
        <v>100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F101" sqref="F101"/>
    </sheetView>
  </sheetViews>
  <sheetFormatPr defaultColWidth="9.140625" defaultRowHeight="12.75"/>
  <cols>
    <col min="2" max="2" width="13.00390625" style="0" customWidth="1"/>
    <col min="3" max="3" width="11.00390625" style="0" customWidth="1"/>
    <col min="5" max="5" width="24.8515625" style="0" customWidth="1"/>
  </cols>
  <sheetData>
    <row r="1" spans="1:10" s="9" customFormat="1" ht="19.5">
      <c r="A1" s="20" t="s">
        <v>244</v>
      </c>
      <c r="B1" s="21"/>
      <c r="C1" s="21"/>
      <c r="D1" s="22"/>
      <c r="F1" s="10"/>
      <c r="I1" s="23"/>
      <c r="J1" s="23"/>
    </row>
    <row r="3" ht="12.75">
      <c r="A3" s="5" t="s">
        <v>245</v>
      </c>
    </row>
    <row r="5" spans="1:16" ht="30">
      <c r="A5" s="24" t="s">
        <v>27</v>
      </c>
      <c r="B5" s="24" t="s">
        <v>22</v>
      </c>
      <c r="C5" s="24" t="s">
        <v>23</v>
      </c>
      <c r="D5" s="25" t="s">
        <v>85</v>
      </c>
      <c r="E5" s="25" t="s">
        <v>86</v>
      </c>
      <c r="F5" s="26" t="s">
        <v>246</v>
      </c>
      <c r="G5" s="27" t="s">
        <v>87</v>
      </c>
      <c r="H5" s="27" t="s">
        <v>247</v>
      </c>
      <c r="I5" s="27" t="s">
        <v>248</v>
      </c>
      <c r="J5" s="26" t="s">
        <v>88</v>
      </c>
      <c r="K5" s="116" t="s">
        <v>249</v>
      </c>
      <c r="L5" s="116" t="s">
        <v>250</v>
      </c>
      <c r="M5" s="29" t="s">
        <v>89</v>
      </c>
      <c r="N5" s="30" t="s">
        <v>90</v>
      </c>
      <c r="O5" s="31"/>
      <c r="P5" s="31"/>
    </row>
    <row r="6" spans="1:13" ht="12.75">
      <c r="A6" s="32" t="s">
        <v>5</v>
      </c>
      <c r="B6" s="33" t="s">
        <v>1</v>
      </c>
      <c r="C6" s="33" t="s">
        <v>91</v>
      </c>
      <c r="D6" s="34">
        <v>2008</v>
      </c>
      <c r="E6" s="35" t="s">
        <v>54</v>
      </c>
      <c r="F6" s="36">
        <v>1</v>
      </c>
      <c r="G6" s="37" t="s">
        <v>92</v>
      </c>
      <c r="H6" s="37"/>
      <c r="I6" s="38"/>
      <c r="J6" s="36"/>
      <c r="K6" s="39"/>
      <c r="L6" s="39"/>
      <c r="M6" s="40">
        <f>SUM(F6:L6)</f>
        <v>1</v>
      </c>
    </row>
    <row r="7" spans="1:13" ht="12.75">
      <c r="A7" s="32" t="s">
        <v>5</v>
      </c>
      <c r="B7" s="33" t="s">
        <v>57</v>
      </c>
      <c r="C7" s="33" t="s">
        <v>35</v>
      </c>
      <c r="D7" s="34">
        <v>2009</v>
      </c>
      <c r="E7" s="41" t="s">
        <v>44</v>
      </c>
      <c r="F7" s="36">
        <v>1</v>
      </c>
      <c r="G7" s="37" t="s">
        <v>92</v>
      </c>
      <c r="H7" s="37"/>
      <c r="I7" s="38"/>
      <c r="J7" s="36"/>
      <c r="K7" s="39"/>
      <c r="L7" s="39"/>
      <c r="M7" s="40">
        <f>SUM(F7:L7)</f>
        <v>1</v>
      </c>
    </row>
    <row r="8" spans="1:13" ht="12.75">
      <c r="A8" s="32" t="s">
        <v>5</v>
      </c>
      <c r="B8" s="33" t="s">
        <v>93</v>
      </c>
      <c r="C8" s="33" t="s">
        <v>94</v>
      </c>
      <c r="D8" s="34">
        <v>2009</v>
      </c>
      <c r="E8" s="41" t="s">
        <v>62</v>
      </c>
      <c r="F8" s="36">
        <v>1</v>
      </c>
      <c r="G8" s="37" t="s">
        <v>92</v>
      </c>
      <c r="H8" s="37"/>
      <c r="I8" s="38"/>
      <c r="J8" s="36"/>
      <c r="K8" s="42"/>
      <c r="L8" s="39"/>
      <c r="M8" s="40">
        <f>SUM(F8:L8)</f>
        <v>1</v>
      </c>
    </row>
    <row r="9" spans="1:13" ht="12.75">
      <c r="A9" s="32" t="s">
        <v>5</v>
      </c>
      <c r="B9" s="33" t="s">
        <v>95</v>
      </c>
      <c r="C9" s="33" t="s">
        <v>96</v>
      </c>
      <c r="D9" s="34">
        <v>2010</v>
      </c>
      <c r="E9" s="35" t="s">
        <v>44</v>
      </c>
      <c r="F9" s="36">
        <v>1</v>
      </c>
      <c r="G9" s="37" t="s">
        <v>92</v>
      </c>
      <c r="H9" s="37"/>
      <c r="I9" s="38"/>
      <c r="J9" s="36"/>
      <c r="K9" s="42"/>
      <c r="L9" s="39"/>
      <c r="M9" s="40">
        <f>SUM(F9:L9)</f>
        <v>1</v>
      </c>
    </row>
    <row r="10" spans="1:13" ht="12.75">
      <c r="A10" s="32" t="s">
        <v>5</v>
      </c>
      <c r="B10" s="33" t="s">
        <v>57</v>
      </c>
      <c r="C10" s="33" t="s">
        <v>2</v>
      </c>
      <c r="D10" s="34">
        <v>2011</v>
      </c>
      <c r="E10" s="35" t="s">
        <v>44</v>
      </c>
      <c r="F10" s="36">
        <v>1</v>
      </c>
      <c r="G10" s="37" t="s">
        <v>92</v>
      </c>
      <c r="H10" s="37"/>
      <c r="I10" s="38"/>
      <c r="J10" s="32"/>
      <c r="K10" s="42"/>
      <c r="L10" s="42"/>
      <c r="M10" s="40">
        <f aca="true" t="shared" si="0" ref="M10:M16">SUM(F10:L10)</f>
        <v>1</v>
      </c>
    </row>
    <row r="11" spans="1:13" ht="12.75">
      <c r="A11" s="32" t="s">
        <v>5</v>
      </c>
      <c r="B11" s="33" t="s">
        <v>268</v>
      </c>
      <c r="C11" s="33" t="s">
        <v>269</v>
      </c>
      <c r="D11" s="34">
        <v>2011</v>
      </c>
      <c r="E11" s="35" t="s">
        <v>65</v>
      </c>
      <c r="F11" s="36">
        <v>1</v>
      </c>
      <c r="G11" s="37" t="s">
        <v>92</v>
      </c>
      <c r="H11" s="122"/>
      <c r="I11" s="37"/>
      <c r="J11" s="32"/>
      <c r="K11" s="42"/>
      <c r="L11" s="42"/>
      <c r="M11" s="40">
        <f t="shared" si="0"/>
        <v>1</v>
      </c>
    </row>
    <row r="12" spans="1:13" ht="12.75">
      <c r="A12" s="32" t="s">
        <v>5</v>
      </c>
      <c r="B12" s="33" t="s">
        <v>271</v>
      </c>
      <c r="C12" s="33" t="s">
        <v>272</v>
      </c>
      <c r="D12" s="34">
        <v>2009</v>
      </c>
      <c r="E12" s="41" t="s">
        <v>273</v>
      </c>
      <c r="F12" s="36">
        <v>1</v>
      </c>
      <c r="G12" s="37" t="s">
        <v>92</v>
      </c>
      <c r="H12" s="122"/>
      <c r="I12" s="37"/>
      <c r="J12" s="32"/>
      <c r="K12" s="42"/>
      <c r="L12" s="42"/>
      <c r="M12" s="40">
        <f t="shared" si="0"/>
        <v>1</v>
      </c>
    </row>
    <row r="13" spans="1:13" ht="12.75">
      <c r="A13" s="32" t="s">
        <v>5</v>
      </c>
      <c r="B13" s="33" t="s">
        <v>262</v>
      </c>
      <c r="C13" s="33" t="s">
        <v>274</v>
      </c>
      <c r="D13" s="34">
        <v>2011</v>
      </c>
      <c r="E13" s="41" t="s">
        <v>44</v>
      </c>
      <c r="F13" s="36">
        <v>1</v>
      </c>
      <c r="G13" s="37" t="s">
        <v>92</v>
      </c>
      <c r="H13" s="122"/>
      <c r="I13" s="37"/>
      <c r="J13" s="32"/>
      <c r="K13" s="42"/>
      <c r="L13" s="42"/>
      <c r="M13" s="40">
        <f t="shared" si="0"/>
        <v>1</v>
      </c>
    </row>
    <row r="14" spans="1:13" ht="12.75">
      <c r="A14" s="32" t="s">
        <v>5</v>
      </c>
      <c r="B14" s="33" t="s">
        <v>111</v>
      </c>
      <c r="C14" s="33" t="s">
        <v>275</v>
      </c>
      <c r="D14" s="34">
        <v>2011</v>
      </c>
      <c r="E14" s="41" t="s">
        <v>104</v>
      </c>
      <c r="F14" s="36">
        <v>1</v>
      </c>
      <c r="G14" s="37" t="s">
        <v>92</v>
      </c>
      <c r="H14" s="122"/>
      <c r="I14" s="37"/>
      <c r="J14" s="32"/>
      <c r="K14" s="42"/>
      <c r="L14" s="42"/>
      <c r="M14" s="40">
        <f t="shared" si="0"/>
        <v>1</v>
      </c>
    </row>
    <row r="15" spans="1:13" ht="12.75">
      <c r="A15" s="32" t="s">
        <v>5</v>
      </c>
      <c r="B15" s="33" t="s">
        <v>268</v>
      </c>
      <c r="C15" s="33" t="s">
        <v>103</v>
      </c>
      <c r="D15" s="34">
        <v>2008</v>
      </c>
      <c r="E15" s="41" t="s">
        <v>270</v>
      </c>
      <c r="F15" s="36">
        <v>1</v>
      </c>
      <c r="G15" s="37" t="s">
        <v>92</v>
      </c>
      <c r="H15" s="122"/>
      <c r="I15" s="37"/>
      <c r="J15" s="32"/>
      <c r="K15" s="42"/>
      <c r="L15" s="42"/>
      <c r="M15" s="40">
        <f t="shared" si="0"/>
        <v>1</v>
      </c>
    </row>
    <row r="16" spans="1:13" ht="12.75">
      <c r="A16" s="32" t="s">
        <v>5</v>
      </c>
      <c r="B16" s="33" t="s">
        <v>277</v>
      </c>
      <c r="C16" s="33" t="s">
        <v>0</v>
      </c>
      <c r="D16" s="34">
        <v>2010</v>
      </c>
      <c r="E16" s="41" t="s">
        <v>266</v>
      </c>
      <c r="F16" s="36">
        <v>1</v>
      </c>
      <c r="G16" s="37" t="s">
        <v>92</v>
      </c>
      <c r="H16" s="122"/>
      <c r="I16" s="37"/>
      <c r="J16" s="32"/>
      <c r="K16" s="42"/>
      <c r="L16" s="42"/>
      <c r="M16" s="40">
        <f t="shared" si="0"/>
        <v>1</v>
      </c>
    </row>
    <row r="17" spans="1:13" ht="12.75">
      <c r="A17" s="43"/>
      <c r="B17" s="46"/>
      <c r="C17" s="46"/>
      <c r="D17" s="45"/>
      <c r="E17" s="65"/>
      <c r="F17" s="47"/>
      <c r="G17" s="51"/>
      <c r="H17" s="51"/>
      <c r="I17" s="48"/>
      <c r="J17" s="43"/>
      <c r="K17" s="49"/>
      <c r="L17" s="49"/>
      <c r="M17" s="49"/>
    </row>
    <row r="18" spans="1:10" s="49" customFormat="1" ht="12.75">
      <c r="A18" s="52" t="s">
        <v>251</v>
      </c>
      <c r="B18" s="44"/>
      <c r="C18" s="44"/>
      <c r="D18" s="45"/>
      <c r="E18" s="46"/>
      <c r="F18" s="47"/>
      <c r="G18" s="51"/>
      <c r="H18" s="51"/>
      <c r="I18" s="48"/>
      <c r="J18" s="43"/>
    </row>
    <row r="19" spans="1:13" s="49" customFormat="1" ht="12.75">
      <c r="A19" s="53"/>
      <c r="B19" s="54"/>
      <c r="C19" s="54"/>
      <c r="D19" s="55"/>
      <c r="E19" s="56"/>
      <c r="F19" s="57"/>
      <c r="G19" s="58"/>
      <c r="H19" s="58"/>
      <c r="I19" s="59"/>
      <c r="J19" s="60"/>
      <c r="K19" s="53"/>
      <c r="L19" s="53"/>
      <c r="M19" s="53"/>
    </row>
    <row r="20" spans="1:13" s="49" customFormat="1" ht="30">
      <c r="A20" s="61" t="s">
        <v>27</v>
      </c>
      <c r="B20" s="61" t="s">
        <v>22</v>
      </c>
      <c r="C20" s="61" t="s">
        <v>23</v>
      </c>
      <c r="D20" s="62" t="s">
        <v>85</v>
      </c>
      <c r="E20" s="62" t="s">
        <v>86</v>
      </c>
      <c r="F20" s="26" t="s">
        <v>246</v>
      </c>
      <c r="G20" s="27" t="s">
        <v>87</v>
      </c>
      <c r="H20" s="27" t="s">
        <v>247</v>
      </c>
      <c r="I20" s="27" t="s">
        <v>248</v>
      </c>
      <c r="J20" s="26" t="s">
        <v>88</v>
      </c>
      <c r="K20" s="116" t="s">
        <v>249</v>
      </c>
      <c r="L20" s="116" t="s">
        <v>250</v>
      </c>
      <c r="M20" s="63" t="s">
        <v>89</v>
      </c>
    </row>
    <row r="21" spans="1:14" s="49" customFormat="1" ht="12.75">
      <c r="A21" s="32" t="s">
        <v>5</v>
      </c>
      <c r="B21" s="33" t="s">
        <v>97</v>
      </c>
      <c r="C21" s="33" t="s">
        <v>94</v>
      </c>
      <c r="D21" s="34">
        <v>2000</v>
      </c>
      <c r="E21" s="35" t="s">
        <v>44</v>
      </c>
      <c r="F21" s="36">
        <v>1</v>
      </c>
      <c r="G21" s="37" t="s">
        <v>92</v>
      </c>
      <c r="H21" s="37"/>
      <c r="I21" s="38"/>
      <c r="J21" s="36"/>
      <c r="K21" s="39"/>
      <c r="L21" s="39"/>
      <c r="M21" s="40">
        <f>SUM(F21:L21)</f>
        <v>1</v>
      </c>
      <c r="N21" s="123"/>
    </row>
    <row r="22" spans="1:15" s="49" customFormat="1" ht="12.75">
      <c r="A22" s="32" t="s">
        <v>5</v>
      </c>
      <c r="B22" s="33" t="s">
        <v>98</v>
      </c>
      <c r="C22" s="33" t="s">
        <v>99</v>
      </c>
      <c r="D22" s="34">
        <v>2006</v>
      </c>
      <c r="E22" s="41" t="s">
        <v>100</v>
      </c>
      <c r="F22" s="36">
        <v>1</v>
      </c>
      <c r="G22" s="37" t="s">
        <v>92</v>
      </c>
      <c r="H22" s="37"/>
      <c r="I22" s="38"/>
      <c r="J22" s="32"/>
      <c r="K22" s="42"/>
      <c r="L22" s="39"/>
      <c r="M22" s="40">
        <f>SUM(F22:L22)</f>
        <v>1</v>
      </c>
      <c r="O22" s="64"/>
    </row>
    <row r="23" spans="1:13" ht="12.75">
      <c r="A23" s="32" t="s">
        <v>5</v>
      </c>
      <c r="B23" s="33" t="s">
        <v>263</v>
      </c>
      <c r="C23" s="33" t="s">
        <v>276</v>
      </c>
      <c r="D23" s="34">
        <v>2006</v>
      </c>
      <c r="E23" s="41" t="s">
        <v>44</v>
      </c>
      <c r="F23" s="36">
        <v>1</v>
      </c>
      <c r="G23" s="37" t="s">
        <v>92</v>
      </c>
      <c r="H23" s="37"/>
      <c r="I23" s="37"/>
      <c r="J23" s="32"/>
      <c r="K23" s="42"/>
      <c r="L23" s="42"/>
      <c r="M23" s="40">
        <f>SUM(F23:L23)</f>
        <v>1</v>
      </c>
    </row>
    <row r="24" spans="1:13" ht="12.75">
      <c r="A24" s="32" t="s">
        <v>5</v>
      </c>
      <c r="B24" s="33" t="s">
        <v>263</v>
      </c>
      <c r="C24" s="33" t="s">
        <v>113</v>
      </c>
      <c r="D24" s="34">
        <v>2004</v>
      </c>
      <c r="E24" s="41" t="s">
        <v>44</v>
      </c>
      <c r="F24" s="36">
        <v>1</v>
      </c>
      <c r="G24" s="37" t="s">
        <v>92</v>
      </c>
      <c r="H24" s="37"/>
      <c r="I24" s="37"/>
      <c r="J24" s="32"/>
      <c r="K24" s="42"/>
      <c r="L24" s="42"/>
      <c r="M24" s="40">
        <f>SUM(F24:L24)</f>
        <v>1</v>
      </c>
    </row>
    <row r="25" spans="1:13" ht="12.75">
      <c r="A25" s="43"/>
      <c r="B25" s="46"/>
      <c r="C25" s="46"/>
      <c r="D25" s="45"/>
      <c r="E25" s="65"/>
      <c r="F25" s="47"/>
      <c r="G25" s="48"/>
      <c r="H25" s="48"/>
      <c r="I25" s="48"/>
      <c r="J25" s="43"/>
      <c r="K25" s="49"/>
      <c r="L25" s="49"/>
      <c r="M25" s="50"/>
    </row>
    <row r="26" spans="1:13" ht="12.75">
      <c r="A26" s="52" t="s">
        <v>252</v>
      </c>
      <c r="B26" s="65"/>
      <c r="C26" s="65"/>
      <c r="D26" s="47"/>
      <c r="E26" s="65"/>
      <c r="F26" s="47"/>
      <c r="G26" s="48"/>
      <c r="H26" s="48"/>
      <c r="I26" s="48"/>
      <c r="J26" s="66"/>
      <c r="K26" s="49"/>
      <c r="L26" s="49"/>
      <c r="M26" s="49"/>
    </row>
    <row r="27" spans="1:13" ht="12.75">
      <c r="A27" s="60"/>
      <c r="B27" s="67"/>
      <c r="C27" s="67"/>
      <c r="D27" s="57"/>
      <c r="E27" s="67"/>
      <c r="F27" s="57"/>
      <c r="G27" s="59"/>
      <c r="H27" s="59"/>
      <c r="I27" s="59"/>
      <c r="J27" s="68"/>
      <c r="K27" s="53"/>
      <c r="L27" s="53"/>
      <c r="M27" s="53"/>
    </row>
    <row r="28" spans="1:13" ht="30">
      <c r="A28" s="61" t="s">
        <v>27</v>
      </c>
      <c r="B28" s="61" t="s">
        <v>22</v>
      </c>
      <c r="C28" s="61" t="s">
        <v>23</v>
      </c>
      <c r="D28" s="62" t="s">
        <v>85</v>
      </c>
      <c r="E28" s="62" t="s">
        <v>86</v>
      </c>
      <c r="F28" s="26" t="s">
        <v>246</v>
      </c>
      <c r="G28" s="27" t="s">
        <v>87</v>
      </c>
      <c r="H28" s="27" t="s">
        <v>247</v>
      </c>
      <c r="I28" s="27" t="s">
        <v>248</v>
      </c>
      <c r="J28" s="26" t="s">
        <v>88</v>
      </c>
      <c r="K28" s="116" t="s">
        <v>249</v>
      </c>
      <c r="L28" s="116" t="s">
        <v>250</v>
      </c>
      <c r="M28" s="63" t="s">
        <v>89</v>
      </c>
    </row>
    <row r="29" spans="1:13" ht="12.75">
      <c r="A29" s="61" t="s">
        <v>5</v>
      </c>
      <c r="B29" s="69" t="s">
        <v>173</v>
      </c>
      <c r="C29" s="69" t="s">
        <v>174</v>
      </c>
      <c r="D29" s="39">
        <v>1998</v>
      </c>
      <c r="E29" s="117" t="s">
        <v>175</v>
      </c>
      <c r="F29" s="26"/>
      <c r="G29" s="71">
        <v>2</v>
      </c>
      <c r="H29" s="27"/>
      <c r="I29" s="27"/>
      <c r="J29" s="74"/>
      <c r="K29" s="116"/>
      <c r="L29" s="116"/>
      <c r="M29" s="40">
        <f>SUM(F29:L29)</f>
        <v>2</v>
      </c>
    </row>
    <row r="30" spans="1:13" ht="12.75">
      <c r="A30" s="61" t="s">
        <v>5</v>
      </c>
      <c r="B30" s="69" t="s">
        <v>3</v>
      </c>
      <c r="C30" s="69" t="s">
        <v>4</v>
      </c>
      <c r="D30" s="39">
        <v>1997</v>
      </c>
      <c r="E30" s="42" t="s">
        <v>65</v>
      </c>
      <c r="F30" s="26"/>
      <c r="G30" s="71">
        <v>2</v>
      </c>
      <c r="H30" s="71"/>
      <c r="I30" s="27"/>
      <c r="J30" s="74"/>
      <c r="K30" s="28"/>
      <c r="L30" s="28"/>
      <c r="M30" s="40">
        <f>SUM(F30:L30)</f>
        <v>2</v>
      </c>
    </row>
    <row r="31" spans="1:13" ht="12.75">
      <c r="A31" s="24" t="s">
        <v>5</v>
      </c>
      <c r="B31" s="69" t="s">
        <v>169</v>
      </c>
      <c r="C31" s="69" t="s">
        <v>170</v>
      </c>
      <c r="D31" s="39">
        <v>2000</v>
      </c>
      <c r="E31" s="117" t="s">
        <v>171</v>
      </c>
      <c r="F31" s="26"/>
      <c r="G31" s="71">
        <v>2</v>
      </c>
      <c r="H31" s="71"/>
      <c r="I31" s="27"/>
      <c r="J31" s="26"/>
      <c r="K31" s="28"/>
      <c r="L31" s="28"/>
      <c r="M31" s="40">
        <f>SUM(F31:L31)</f>
        <v>2</v>
      </c>
    </row>
    <row r="32" spans="1:13" ht="12.75">
      <c r="A32" s="75" t="s">
        <v>257</v>
      </c>
      <c r="B32" s="76"/>
      <c r="C32" s="76"/>
      <c r="D32" s="77"/>
      <c r="E32" s="49"/>
      <c r="F32" s="78"/>
      <c r="G32" s="79"/>
      <c r="H32" s="79"/>
      <c r="I32" s="80"/>
      <c r="J32" s="78"/>
      <c r="K32" s="81"/>
      <c r="L32" s="81"/>
      <c r="M32" s="82"/>
    </row>
    <row r="33" spans="1:13" ht="12.75">
      <c r="A33" s="43"/>
      <c r="B33" s="65"/>
      <c r="C33" s="65"/>
      <c r="D33" s="47"/>
      <c r="E33" s="65"/>
      <c r="F33" s="47"/>
      <c r="G33" s="48"/>
      <c r="H33" s="48"/>
      <c r="I33" s="48"/>
      <c r="J33" s="66"/>
      <c r="K33" s="49"/>
      <c r="L33" s="49"/>
      <c r="M33" s="49"/>
    </row>
    <row r="34" spans="1:13" ht="12.75">
      <c r="A34" s="52" t="s">
        <v>253</v>
      </c>
      <c r="B34" s="65"/>
      <c r="C34" s="65"/>
      <c r="D34" s="47"/>
      <c r="E34" s="65"/>
      <c r="F34" s="47"/>
      <c r="G34" s="48"/>
      <c r="H34" s="48"/>
      <c r="I34" s="48"/>
      <c r="J34" s="66"/>
      <c r="K34" s="49"/>
      <c r="L34" s="49"/>
      <c r="M34" s="49"/>
    </row>
    <row r="35" spans="1:13" ht="12.75">
      <c r="A35" s="83"/>
      <c r="B35" s="67"/>
      <c r="C35" s="67"/>
      <c r="D35" s="57"/>
      <c r="E35" s="67"/>
      <c r="F35" s="57"/>
      <c r="G35" s="59"/>
      <c r="H35" s="59"/>
      <c r="I35" s="59"/>
      <c r="J35" s="68"/>
      <c r="K35" s="53"/>
      <c r="L35" s="53"/>
      <c r="M35" s="53"/>
    </row>
    <row r="36" spans="1:13" ht="30">
      <c r="A36" s="61" t="s">
        <v>27</v>
      </c>
      <c r="B36" s="61" t="s">
        <v>22</v>
      </c>
      <c r="C36" s="61" t="s">
        <v>23</v>
      </c>
      <c r="D36" s="62" t="s">
        <v>85</v>
      </c>
      <c r="E36" s="62" t="s">
        <v>86</v>
      </c>
      <c r="F36" s="26" t="s">
        <v>246</v>
      </c>
      <c r="G36" s="27" t="s">
        <v>87</v>
      </c>
      <c r="H36" s="27" t="s">
        <v>247</v>
      </c>
      <c r="I36" s="27" t="s">
        <v>248</v>
      </c>
      <c r="J36" s="26" t="s">
        <v>88</v>
      </c>
      <c r="K36" s="116" t="s">
        <v>249</v>
      </c>
      <c r="L36" s="116" t="s">
        <v>250</v>
      </c>
      <c r="M36" s="63" t="s">
        <v>89</v>
      </c>
    </row>
    <row r="37" spans="1:13" ht="12.75">
      <c r="A37" s="32" t="s">
        <v>5</v>
      </c>
      <c r="B37" s="69" t="s">
        <v>57</v>
      </c>
      <c r="C37" s="69" t="s">
        <v>35</v>
      </c>
      <c r="D37" s="39">
        <v>1982</v>
      </c>
      <c r="E37" s="117" t="s">
        <v>74</v>
      </c>
      <c r="F37" s="36">
        <v>30</v>
      </c>
      <c r="G37" s="85">
        <v>82.49388753056235</v>
      </c>
      <c r="H37" s="85"/>
      <c r="I37" s="86"/>
      <c r="J37" s="85"/>
      <c r="K37" s="42"/>
      <c r="L37" s="42"/>
      <c r="M37" s="87">
        <f aca="true" t="shared" si="1" ref="M37:M68">SUM(F37:L37)</f>
        <v>112.49388753056235</v>
      </c>
    </row>
    <row r="38" spans="1:13" ht="12.75">
      <c r="A38" s="32" t="s">
        <v>6</v>
      </c>
      <c r="B38" s="69" t="s">
        <v>60</v>
      </c>
      <c r="C38" s="69" t="s">
        <v>61</v>
      </c>
      <c r="D38" s="39">
        <v>1978</v>
      </c>
      <c r="E38" s="117" t="s">
        <v>62</v>
      </c>
      <c r="F38" s="36">
        <v>30</v>
      </c>
      <c r="G38" s="85">
        <v>78.42863784286378</v>
      </c>
      <c r="H38" s="85"/>
      <c r="I38" s="86"/>
      <c r="J38" s="118"/>
      <c r="K38" s="42"/>
      <c r="L38" s="85"/>
      <c r="M38" s="87">
        <f t="shared" si="1"/>
        <v>108.42863784286378</v>
      </c>
    </row>
    <row r="39" spans="1:13" ht="12.75">
      <c r="A39" s="32" t="s">
        <v>7</v>
      </c>
      <c r="B39" s="69" t="s">
        <v>180</v>
      </c>
      <c r="C39" s="69" t="s">
        <v>181</v>
      </c>
      <c r="D39" s="39">
        <v>1966</v>
      </c>
      <c r="E39" s="117" t="s">
        <v>44</v>
      </c>
      <c r="F39" s="36">
        <v>30</v>
      </c>
      <c r="G39" s="85">
        <v>74.43194352525921</v>
      </c>
      <c r="H39" s="85"/>
      <c r="I39" s="86"/>
      <c r="J39" s="85"/>
      <c r="K39" s="42"/>
      <c r="L39" s="42"/>
      <c r="M39" s="87">
        <f t="shared" si="1"/>
        <v>104.43194352525921</v>
      </c>
    </row>
    <row r="40" spans="1:13" ht="12.75">
      <c r="A40" s="32" t="s">
        <v>8</v>
      </c>
      <c r="B40" s="69" t="s">
        <v>116</v>
      </c>
      <c r="C40" s="69" t="s">
        <v>2</v>
      </c>
      <c r="D40" s="39">
        <v>1985</v>
      </c>
      <c r="E40" s="117" t="s">
        <v>117</v>
      </c>
      <c r="F40" s="36"/>
      <c r="G40" s="88">
        <v>100</v>
      </c>
      <c r="H40" s="85"/>
      <c r="I40" s="86"/>
      <c r="J40" s="85"/>
      <c r="K40" s="85"/>
      <c r="L40" s="85"/>
      <c r="M40" s="97">
        <f t="shared" si="1"/>
        <v>100</v>
      </c>
    </row>
    <row r="41" spans="1:13" ht="12.75">
      <c r="A41" s="32" t="s">
        <v>9</v>
      </c>
      <c r="B41" s="69" t="s">
        <v>116</v>
      </c>
      <c r="C41" s="69" t="s">
        <v>119</v>
      </c>
      <c r="D41" s="39">
        <v>1982</v>
      </c>
      <c r="E41" s="117" t="s">
        <v>117</v>
      </c>
      <c r="F41" s="36"/>
      <c r="G41" s="85">
        <v>99.85202722699023</v>
      </c>
      <c r="H41" s="37"/>
      <c r="I41" s="86"/>
      <c r="J41" s="118"/>
      <c r="K41" s="85"/>
      <c r="L41" s="85"/>
      <c r="M41" s="87">
        <f t="shared" si="1"/>
        <v>99.85202722699023</v>
      </c>
    </row>
    <row r="42" spans="1:13" ht="12.75">
      <c r="A42" s="32" t="s">
        <v>10</v>
      </c>
      <c r="B42" s="69" t="s">
        <v>39</v>
      </c>
      <c r="C42" s="69" t="s">
        <v>40</v>
      </c>
      <c r="D42" s="39">
        <v>1982</v>
      </c>
      <c r="E42" s="117" t="s">
        <v>41</v>
      </c>
      <c r="F42" s="36"/>
      <c r="G42" s="85">
        <v>96.4551172098342</v>
      </c>
      <c r="H42" s="85"/>
      <c r="I42" s="86"/>
      <c r="J42" s="85"/>
      <c r="K42" s="85"/>
      <c r="L42" s="85"/>
      <c r="M42" s="87">
        <f t="shared" si="1"/>
        <v>96.4551172098342</v>
      </c>
    </row>
    <row r="43" spans="1:13" ht="12.75">
      <c r="A43" s="32" t="s">
        <v>11</v>
      </c>
      <c r="B43" s="69" t="s">
        <v>122</v>
      </c>
      <c r="C43" s="69" t="s">
        <v>103</v>
      </c>
      <c r="D43" s="39">
        <v>1968</v>
      </c>
      <c r="E43" s="117" t="s">
        <v>123</v>
      </c>
      <c r="F43" s="36"/>
      <c r="G43" s="85">
        <v>95.74347332576617</v>
      </c>
      <c r="H43" s="85"/>
      <c r="I43" s="86"/>
      <c r="J43" s="85"/>
      <c r="K43" s="85"/>
      <c r="L43" s="42"/>
      <c r="M43" s="87">
        <f t="shared" si="1"/>
        <v>95.74347332576617</v>
      </c>
    </row>
    <row r="44" spans="1:13" ht="12.75">
      <c r="A44" s="32" t="s">
        <v>12</v>
      </c>
      <c r="B44" s="69" t="s">
        <v>125</v>
      </c>
      <c r="C44" s="69" t="s">
        <v>106</v>
      </c>
      <c r="D44" s="39">
        <v>1987</v>
      </c>
      <c r="E44" s="117" t="s">
        <v>44</v>
      </c>
      <c r="F44" s="36"/>
      <c r="G44" s="85">
        <v>95.4185520361991</v>
      </c>
      <c r="H44" s="85"/>
      <c r="I44" s="86"/>
      <c r="J44" s="85"/>
      <c r="K44" s="85"/>
      <c r="L44" s="85"/>
      <c r="M44" s="87">
        <f t="shared" si="1"/>
        <v>95.4185520361991</v>
      </c>
    </row>
    <row r="45" spans="1:13" ht="12.75">
      <c r="A45" s="32" t="s">
        <v>13</v>
      </c>
      <c r="B45" s="69" t="s">
        <v>180</v>
      </c>
      <c r="C45" s="69" t="s">
        <v>35</v>
      </c>
      <c r="D45" s="39">
        <v>1989</v>
      </c>
      <c r="E45" s="117" t="s">
        <v>44</v>
      </c>
      <c r="F45" s="36">
        <v>30</v>
      </c>
      <c r="G45" s="85">
        <v>63.44490409928545</v>
      </c>
      <c r="H45" s="85"/>
      <c r="I45" s="86"/>
      <c r="J45" s="85"/>
      <c r="K45" s="42"/>
      <c r="L45" s="42"/>
      <c r="M45" s="87">
        <f t="shared" si="1"/>
        <v>93.44490409928545</v>
      </c>
    </row>
    <row r="46" spans="1:13" ht="12.75">
      <c r="A46" s="32" t="s">
        <v>14</v>
      </c>
      <c r="B46" s="69" t="s">
        <v>72</v>
      </c>
      <c r="C46" s="69" t="s">
        <v>73</v>
      </c>
      <c r="D46" s="39">
        <v>1978</v>
      </c>
      <c r="E46" s="117" t="s">
        <v>42</v>
      </c>
      <c r="F46" s="36"/>
      <c r="G46" s="85">
        <v>93.23017408123792</v>
      </c>
      <c r="H46" s="85"/>
      <c r="I46" s="86"/>
      <c r="J46" s="85"/>
      <c r="K46" s="85"/>
      <c r="L46" s="85"/>
      <c r="M46" s="87">
        <f t="shared" si="1"/>
        <v>93.23017408123792</v>
      </c>
    </row>
    <row r="47" spans="1:13" ht="12.75">
      <c r="A47" s="32" t="s">
        <v>15</v>
      </c>
      <c r="B47" s="69" t="s">
        <v>1</v>
      </c>
      <c r="C47" s="69" t="s">
        <v>2</v>
      </c>
      <c r="D47" s="39">
        <v>1976</v>
      </c>
      <c r="E47" s="117" t="s">
        <v>209</v>
      </c>
      <c r="F47" s="36">
        <v>30</v>
      </c>
      <c r="G47" s="85">
        <v>60.639827462257365</v>
      </c>
      <c r="H47" s="85"/>
      <c r="I47" s="86"/>
      <c r="J47" s="85"/>
      <c r="K47" s="42"/>
      <c r="L47" s="42"/>
      <c r="M47" s="87">
        <f t="shared" si="1"/>
        <v>90.63982746225736</v>
      </c>
    </row>
    <row r="48" spans="1:13" ht="12.75">
      <c r="A48" s="32" t="s">
        <v>16</v>
      </c>
      <c r="B48" s="69" t="s">
        <v>128</v>
      </c>
      <c r="C48" s="69" t="s">
        <v>129</v>
      </c>
      <c r="D48" s="39">
        <v>1986</v>
      </c>
      <c r="E48" s="117" t="s">
        <v>130</v>
      </c>
      <c r="F48" s="36"/>
      <c r="G48" s="85">
        <v>89.02374670184696</v>
      </c>
      <c r="H48" s="85"/>
      <c r="I48" s="86"/>
      <c r="J48" s="85"/>
      <c r="K48" s="42"/>
      <c r="L48" s="88"/>
      <c r="M48" s="87">
        <f t="shared" si="1"/>
        <v>89.02374670184696</v>
      </c>
    </row>
    <row r="49" spans="1:13" ht="12.75">
      <c r="A49" s="32" t="s">
        <v>17</v>
      </c>
      <c r="B49" s="69" t="s">
        <v>132</v>
      </c>
      <c r="C49" s="69" t="s">
        <v>133</v>
      </c>
      <c r="D49" s="39">
        <v>1977</v>
      </c>
      <c r="E49" s="117" t="s">
        <v>44</v>
      </c>
      <c r="F49" s="36"/>
      <c r="G49" s="85">
        <v>88.92988929889299</v>
      </c>
      <c r="H49" s="85"/>
      <c r="I49" s="86"/>
      <c r="J49" s="85"/>
      <c r="K49" s="85"/>
      <c r="L49" s="85"/>
      <c r="M49" s="87">
        <f t="shared" si="1"/>
        <v>88.92988929889299</v>
      </c>
    </row>
    <row r="50" spans="1:13" ht="12.75">
      <c r="A50" s="32" t="s">
        <v>18</v>
      </c>
      <c r="B50" s="69" t="s">
        <v>156</v>
      </c>
      <c r="C50" s="69" t="s">
        <v>157</v>
      </c>
      <c r="D50" s="39">
        <v>1979</v>
      </c>
      <c r="E50" s="117" t="s">
        <v>158</v>
      </c>
      <c r="F50" s="36"/>
      <c r="G50" s="85">
        <v>87.56812873085907</v>
      </c>
      <c r="H50" s="85"/>
      <c r="I50" s="86"/>
      <c r="J50" s="85"/>
      <c r="K50" s="85"/>
      <c r="L50" s="85"/>
      <c r="M50" s="87">
        <f t="shared" si="1"/>
        <v>87.56812873085907</v>
      </c>
    </row>
    <row r="51" spans="1:13" ht="12.75">
      <c r="A51" s="32" t="s">
        <v>19</v>
      </c>
      <c r="B51" s="69" t="s">
        <v>216</v>
      </c>
      <c r="C51" s="69" t="s">
        <v>38</v>
      </c>
      <c r="D51" s="39">
        <v>1990</v>
      </c>
      <c r="E51" s="117" t="s">
        <v>44</v>
      </c>
      <c r="F51" s="36">
        <v>30</v>
      </c>
      <c r="G51" s="85">
        <v>56.37426900584796</v>
      </c>
      <c r="H51" s="85"/>
      <c r="I51" s="86"/>
      <c r="J51" s="85"/>
      <c r="K51" s="42"/>
      <c r="L51" s="42"/>
      <c r="M51" s="87">
        <f t="shared" si="1"/>
        <v>86.37426900584796</v>
      </c>
    </row>
    <row r="52" spans="1:13" ht="12.75">
      <c r="A52" s="32" t="s">
        <v>20</v>
      </c>
      <c r="B52" s="69" t="s">
        <v>80</v>
      </c>
      <c r="C52" s="69" t="s">
        <v>135</v>
      </c>
      <c r="D52" s="39">
        <v>1968</v>
      </c>
      <c r="E52" s="117" t="s">
        <v>136</v>
      </c>
      <c r="F52" s="36"/>
      <c r="G52" s="85">
        <v>84.92323181474956</v>
      </c>
      <c r="H52" s="85"/>
      <c r="I52" s="86"/>
      <c r="J52" s="85"/>
      <c r="K52" s="42"/>
      <c r="L52" s="85"/>
      <c r="M52" s="87">
        <f t="shared" si="1"/>
        <v>84.92323181474956</v>
      </c>
    </row>
    <row r="53" spans="1:13" ht="12.75">
      <c r="A53" s="32" t="s">
        <v>21</v>
      </c>
      <c r="B53" s="69" t="s">
        <v>138</v>
      </c>
      <c r="C53" s="69" t="s">
        <v>35</v>
      </c>
      <c r="D53" s="39">
        <v>1962</v>
      </c>
      <c r="E53" s="117" t="s">
        <v>139</v>
      </c>
      <c r="F53" s="36"/>
      <c r="G53" s="85">
        <v>84.22366450324513</v>
      </c>
      <c r="H53" s="85"/>
      <c r="I53" s="86"/>
      <c r="J53" s="85"/>
      <c r="K53" s="42"/>
      <c r="L53" s="85"/>
      <c r="M53" s="87">
        <f t="shared" si="1"/>
        <v>84.22366450324513</v>
      </c>
    </row>
    <row r="54" spans="1:13" ht="12.75">
      <c r="A54" s="32" t="s">
        <v>33</v>
      </c>
      <c r="B54" s="69" t="s">
        <v>0</v>
      </c>
      <c r="C54" s="69" t="s">
        <v>141</v>
      </c>
      <c r="D54" s="39">
        <v>1973</v>
      </c>
      <c r="E54" s="117" t="s">
        <v>104</v>
      </c>
      <c r="F54" s="36"/>
      <c r="G54" s="85">
        <v>83.76365441906654</v>
      </c>
      <c r="H54" s="85"/>
      <c r="I54" s="86"/>
      <c r="J54" s="85"/>
      <c r="K54" s="85"/>
      <c r="L54" s="42"/>
      <c r="M54" s="87">
        <f t="shared" si="1"/>
        <v>83.76365441906654</v>
      </c>
    </row>
    <row r="55" spans="1:13" ht="12.75">
      <c r="A55" s="32" t="s">
        <v>34</v>
      </c>
      <c r="B55" s="69" t="s">
        <v>76</v>
      </c>
      <c r="C55" s="69" t="s">
        <v>77</v>
      </c>
      <c r="D55" s="39">
        <v>1970</v>
      </c>
      <c r="E55" s="117" t="s">
        <v>78</v>
      </c>
      <c r="F55" s="39"/>
      <c r="G55" s="85">
        <v>82.23251279551548</v>
      </c>
      <c r="H55" s="42"/>
      <c r="I55" s="89"/>
      <c r="J55" s="26"/>
      <c r="K55" s="85"/>
      <c r="L55" s="85"/>
      <c r="M55" s="87">
        <f t="shared" si="1"/>
        <v>82.23251279551548</v>
      </c>
    </row>
    <row r="56" spans="1:13" ht="12.75">
      <c r="A56" s="32" t="s">
        <v>105</v>
      </c>
      <c r="B56" s="69" t="s">
        <v>43</v>
      </c>
      <c r="C56" s="69" t="s">
        <v>38</v>
      </c>
      <c r="D56" s="39">
        <v>1969</v>
      </c>
      <c r="E56" s="117" t="s">
        <v>79</v>
      </c>
      <c r="F56" s="39"/>
      <c r="G56" s="85">
        <v>79.97155724105238</v>
      </c>
      <c r="H56" s="42"/>
      <c r="I56" s="89"/>
      <c r="J56" s="26"/>
      <c r="K56" s="85"/>
      <c r="L56" s="85"/>
      <c r="M56" s="87">
        <f t="shared" si="1"/>
        <v>79.97155724105238</v>
      </c>
    </row>
    <row r="57" spans="1:13" ht="12.75">
      <c r="A57" s="32" t="s">
        <v>107</v>
      </c>
      <c r="B57" s="69" t="s">
        <v>151</v>
      </c>
      <c r="C57" s="69" t="s">
        <v>73</v>
      </c>
      <c r="D57" s="39">
        <v>1989</v>
      </c>
      <c r="E57" s="117" t="s">
        <v>152</v>
      </c>
      <c r="F57" s="36"/>
      <c r="G57" s="85">
        <v>79.4256120527307</v>
      </c>
      <c r="H57" s="85"/>
      <c r="I57" s="86"/>
      <c r="J57" s="85"/>
      <c r="K57" s="42"/>
      <c r="L57" s="42"/>
      <c r="M57" s="87">
        <f t="shared" si="1"/>
        <v>79.4256120527307</v>
      </c>
    </row>
    <row r="58" spans="1:13" ht="12.75">
      <c r="A58" s="32" t="s">
        <v>47</v>
      </c>
      <c r="B58" s="69" t="s">
        <v>36</v>
      </c>
      <c r="C58" s="69" t="s">
        <v>0</v>
      </c>
      <c r="D58" s="39">
        <v>1968</v>
      </c>
      <c r="E58" s="117" t="s">
        <v>58</v>
      </c>
      <c r="F58" s="39"/>
      <c r="G58" s="85">
        <v>77.2966781214204</v>
      </c>
      <c r="H58" s="42"/>
      <c r="I58" s="89"/>
      <c r="J58" s="26"/>
      <c r="K58" s="85"/>
      <c r="L58" s="85"/>
      <c r="M58" s="87">
        <f t="shared" si="1"/>
        <v>77.2966781214204</v>
      </c>
    </row>
    <row r="59" spans="1:13" ht="12.75">
      <c r="A59" s="32" t="s">
        <v>48</v>
      </c>
      <c r="B59" s="69" t="s">
        <v>166</v>
      </c>
      <c r="C59" s="69" t="s">
        <v>46</v>
      </c>
      <c r="D59" s="39">
        <v>1985</v>
      </c>
      <c r="E59" s="117" t="s">
        <v>167</v>
      </c>
      <c r="F59" s="39"/>
      <c r="G59" s="85">
        <v>76.85649202733485</v>
      </c>
      <c r="H59" s="85"/>
      <c r="I59" s="86"/>
      <c r="J59" s="85"/>
      <c r="K59" s="42"/>
      <c r="L59" s="42"/>
      <c r="M59" s="87">
        <f t="shared" si="1"/>
        <v>76.85649202733485</v>
      </c>
    </row>
    <row r="60" spans="1:13" ht="12.75">
      <c r="A60" s="32" t="s">
        <v>49</v>
      </c>
      <c r="B60" s="69" t="s">
        <v>80</v>
      </c>
      <c r="C60" s="69" t="s">
        <v>183</v>
      </c>
      <c r="D60" s="39">
        <v>1988</v>
      </c>
      <c r="E60" s="117" t="s">
        <v>74</v>
      </c>
      <c r="F60" s="36"/>
      <c r="G60" s="85">
        <v>73.10942578548212</v>
      </c>
      <c r="H60" s="85"/>
      <c r="I60" s="86"/>
      <c r="J60" s="85"/>
      <c r="K60" s="42"/>
      <c r="L60" s="42"/>
      <c r="M60" s="87">
        <f t="shared" si="1"/>
        <v>73.10942578548212</v>
      </c>
    </row>
    <row r="61" spans="1:13" ht="12.75">
      <c r="A61" s="32" t="s">
        <v>50</v>
      </c>
      <c r="B61" s="69" t="s">
        <v>185</v>
      </c>
      <c r="C61" s="69" t="s">
        <v>91</v>
      </c>
      <c r="D61" s="39">
        <v>1979</v>
      </c>
      <c r="E61" s="117" t="s">
        <v>104</v>
      </c>
      <c r="F61" s="36"/>
      <c r="G61" s="85">
        <v>72.10942509083137</v>
      </c>
      <c r="H61" s="85"/>
      <c r="I61" s="86"/>
      <c r="J61" s="85"/>
      <c r="K61" s="42"/>
      <c r="L61" s="42"/>
      <c r="M61" s="87">
        <f t="shared" si="1"/>
        <v>72.10942509083137</v>
      </c>
    </row>
    <row r="62" spans="1:13" ht="12.75">
      <c r="A62" s="32" t="s">
        <v>51</v>
      </c>
      <c r="B62" s="69" t="s">
        <v>80</v>
      </c>
      <c r="C62" s="69" t="s">
        <v>0</v>
      </c>
      <c r="D62" s="39">
        <v>1966</v>
      </c>
      <c r="E62" s="117" t="s">
        <v>74</v>
      </c>
      <c r="F62" s="36"/>
      <c r="G62" s="85">
        <v>69.38104050997327</v>
      </c>
      <c r="H62" s="85"/>
      <c r="I62" s="86"/>
      <c r="J62" s="85"/>
      <c r="K62" s="42"/>
      <c r="L62" s="42"/>
      <c r="M62" s="87">
        <f t="shared" si="1"/>
        <v>69.38104050997327</v>
      </c>
    </row>
    <row r="63" spans="1:13" ht="12.75">
      <c r="A63" s="32" t="s">
        <v>155</v>
      </c>
      <c r="B63" s="69" t="s">
        <v>197</v>
      </c>
      <c r="C63" s="69" t="s">
        <v>0</v>
      </c>
      <c r="D63" s="39">
        <v>1973</v>
      </c>
      <c r="E63" s="117" t="s">
        <v>198</v>
      </c>
      <c r="F63" s="36"/>
      <c r="G63" s="85">
        <v>66.3520157325467</v>
      </c>
      <c r="H63" s="85"/>
      <c r="I63" s="86"/>
      <c r="J63" s="85"/>
      <c r="K63" s="42"/>
      <c r="L63" s="42"/>
      <c r="M63" s="87">
        <f t="shared" si="1"/>
        <v>66.3520157325467</v>
      </c>
    </row>
    <row r="64" spans="1:13" ht="12.75">
      <c r="A64" s="32" t="s">
        <v>187</v>
      </c>
      <c r="B64" s="69" t="s">
        <v>43</v>
      </c>
      <c r="C64" s="69" t="s">
        <v>81</v>
      </c>
      <c r="D64" s="39">
        <v>1994</v>
      </c>
      <c r="E64" s="117" t="s">
        <v>74</v>
      </c>
      <c r="F64" s="36"/>
      <c r="G64" s="85">
        <v>61.16751269035533</v>
      </c>
      <c r="H64" s="85"/>
      <c r="I64" s="86"/>
      <c r="J64" s="85"/>
      <c r="K64" s="42"/>
      <c r="L64" s="42"/>
      <c r="M64" s="87">
        <f t="shared" si="1"/>
        <v>61.16751269035533</v>
      </c>
    </row>
    <row r="65" spans="1:13" ht="12.75">
      <c r="A65" s="32" t="s">
        <v>188</v>
      </c>
      <c r="B65" s="69" t="s">
        <v>212</v>
      </c>
      <c r="C65" s="69" t="s">
        <v>129</v>
      </c>
      <c r="D65" s="39">
        <v>1971</v>
      </c>
      <c r="E65" s="117" t="s">
        <v>213</v>
      </c>
      <c r="F65" s="36"/>
      <c r="G65" s="85">
        <v>57.7541937692571</v>
      </c>
      <c r="H65" s="85"/>
      <c r="I65" s="86"/>
      <c r="J65" s="85"/>
      <c r="K65" s="42"/>
      <c r="L65" s="42"/>
      <c r="M65" s="87">
        <f t="shared" si="1"/>
        <v>57.7541937692571</v>
      </c>
    </row>
    <row r="66" spans="1:13" ht="12.75">
      <c r="A66" s="32" t="s">
        <v>261</v>
      </c>
      <c r="B66" s="33" t="s">
        <v>101</v>
      </c>
      <c r="C66" s="33" t="s">
        <v>102</v>
      </c>
      <c r="D66" s="34">
        <v>1966</v>
      </c>
      <c r="E66" s="35" t="s">
        <v>44</v>
      </c>
      <c r="F66" s="36">
        <v>30</v>
      </c>
      <c r="G66" s="85"/>
      <c r="H66" s="85"/>
      <c r="I66" s="86"/>
      <c r="J66" s="85"/>
      <c r="K66" s="42"/>
      <c r="L66" s="42"/>
      <c r="M66" s="40">
        <f t="shared" si="1"/>
        <v>30</v>
      </c>
    </row>
    <row r="67" spans="1:13" ht="12.75">
      <c r="A67" s="32" t="s">
        <v>261</v>
      </c>
      <c r="B67" s="33" t="s">
        <v>258</v>
      </c>
      <c r="C67" s="33" t="s">
        <v>181</v>
      </c>
      <c r="D67" s="34">
        <v>1980</v>
      </c>
      <c r="E67" s="41" t="s">
        <v>259</v>
      </c>
      <c r="F67" s="36">
        <v>30</v>
      </c>
      <c r="G67" s="85"/>
      <c r="H67" s="85"/>
      <c r="I67" s="86"/>
      <c r="J67" s="85"/>
      <c r="K67" s="42"/>
      <c r="L67" s="42"/>
      <c r="M67" s="40">
        <f t="shared" si="1"/>
        <v>30</v>
      </c>
    </row>
    <row r="68" spans="1:13" ht="12.75">
      <c r="A68" s="32" t="s">
        <v>261</v>
      </c>
      <c r="B68" s="33" t="s">
        <v>260</v>
      </c>
      <c r="C68" s="33" t="s">
        <v>4</v>
      </c>
      <c r="D68" s="34">
        <v>1977</v>
      </c>
      <c r="E68" s="41" t="s">
        <v>44</v>
      </c>
      <c r="F68" s="36">
        <v>30</v>
      </c>
      <c r="G68" s="85"/>
      <c r="H68" s="85"/>
      <c r="I68" s="86"/>
      <c r="J68" s="85"/>
      <c r="K68" s="42"/>
      <c r="L68" s="42"/>
      <c r="M68" s="40">
        <f t="shared" si="1"/>
        <v>30</v>
      </c>
    </row>
    <row r="69" spans="1:13" ht="12.75">
      <c r="A69" s="43"/>
      <c r="B69" s="65"/>
      <c r="C69" s="65"/>
      <c r="D69" s="47"/>
      <c r="E69" s="65"/>
      <c r="F69" s="47"/>
      <c r="G69" s="48"/>
      <c r="H69" s="48"/>
      <c r="I69" s="48"/>
      <c r="J69" s="66"/>
      <c r="K69" s="49"/>
      <c r="L69" s="91"/>
      <c r="M69" s="49"/>
    </row>
    <row r="70" spans="1:13" ht="12.75">
      <c r="A70" s="52" t="s">
        <v>254</v>
      </c>
      <c r="B70" s="65"/>
      <c r="C70" s="65"/>
      <c r="D70" s="47"/>
      <c r="E70" s="65"/>
      <c r="F70" s="47"/>
      <c r="G70" s="48"/>
      <c r="H70" s="48"/>
      <c r="I70" s="48"/>
      <c r="J70" s="66"/>
      <c r="K70" s="49"/>
      <c r="L70" s="49"/>
      <c r="M70" s="49"/>
    </row>
    <row r="71" spans="1:13" ht="12.75">
      <c r="A71" s="92"/>
      <c r="B71" s="67"/>
      <c r="C71" s="67"/>
      <c r="D71" s="57"/>
      <c r="E71" s="67"/>
      <c r="F71" s="57"/>
      <c r="G71" s="59"/>
      <c r="H71" s="59"/>
      <c r="I71" s="59"/>
      <c r="J71" s="68"/>
      <c r="K71" s="53"/>
      <c r="L71" s="53"/>
      <c r="M71" s="53"/>
    </row>
    <row r="72" spans="1:13" ht="30">
      <c r="A72" s="61" t="s">
        <v>27</v>
      </c>
      <c r="B72" s="61" t="s">
        <v>22</v>
      </c>
      <c r="C72" s="61" t="s">
        <v>23</v>
      </c>
      <c r="D72" s="62" t="s">
        <v>85</v>
      </c>
      <c r="E72" s="62" t="s">
        <v>86</v>
      </c>
      <c r="F72" s="26" t="s">
        <v>246</v>
      </c>
      <c r="G72" s="27" t="s">
        <v>87</v>
      </c>
      <c r="H72" s="27" t="s">
        <v>247</v>
      </c>
      <c r="I72" s="27" t="s">
        <v>248</v>
      </c>
      <c r="J72" s="26" t="s">
        <v>88</v>
      </c>
      <c r="K72" s="116" t="s">
        <v>249</v>
      </c>
      <c r="L72" s="116" t="s">
        <v>250</v>
      </c>
      <c r="M72" s="63" t="s">
        <v>89</v>
      </c>
    </row>
    <row r="73" spans="1:13" ht="12.75">
      <c r="A73" s="40" t="s">
        <v>5</v>
      </c>
      <c r="B73" s="69" t="s">
        <v>82</v>
      </c>
      <c r="C73" s="69" t="s">
        <v>55</v>
      </c>
      <c r="D73" s="39">
        <v>1952</v>
      </c>
      <c r="E73" s="117" t="s">
        <v>54</v>
      </c>
      <c r="F73" s="36">
        <v>30</v>
      </c>
      <c r="G73" s="125">
        <v>44.86702127659574</v>
      </c>
      <c r="H73" s="37"/>
      <c r="I73" s="86"/>
      <c r="J73" s="119"/>
      <c r="K73" s="84"/>
      <c r="L73" s="84"/>
      <c r="M73" s="87">
        <f>F73+G73+I73+J73+K73+L73</f>
        <v>74.86702127659575</v>
      </c>
    </row>
    <row r="74" spans="1:13" ht="12.75">
      <c r="A74" s="40" t="s">
        <v>6</v>
      </c>
      <c r="B74" s="69" t="s">
        <v>189</v>
      </c>
      <c r="C74" s="69" t="s">
        <v>56</v>
      </c>
      <c r="D74" s="39">
        <v>1949</v>
      </c>
      <c r="E74" s="117" t="s">
        <v>190</v>
      </c>
      <c r="F74" s="36"/>
      <c r="G74" s="125">
        <v>71.84838160136286</v>
      </c>
      <c r="H74" s="37"/>
      <c r="I74" s="86"/>
      <c r="J74" s="118"/>
      <c r="K74" s="42"/>
      <c r="L74" s="42"/>
      <c r="M74" s="87">
        <f>F74+G74+I74+J74+K74+L74</f>
        <v>71.84838160136286</v>
      </c>
    </row>
    <row r="75" spans="1:13" ht="12.75">
      <c r="A75" s="40" t="s">
        <v>7</v>
      </c>
      <c r="B75" s="69" t="s">
        <v>200</v>
      </c>
      <c r="C75" s="69" t="s">
        <v>108</v>
      </c>
      <c r="D75" s="39">
        <v>1951</v>
      </c>
      <c r="E75" s="117" t="s">
        <v>201</v>
      </c>
      <c r="F75" s="26"/>
      <c r="G75" s="125">
        <v>64.78494623655914</v>
      </c>
      <c r="H75" s="93"/>
      <c r="I75" s="94"/>
      <c r="J75" s="93"/>
      <c r="K75" s="85"/>
      <c r="L75" s="95"/>
      <c r="M75" s="96">
        <f>F75+G75+I75+J75+K75+L75</f>
        <v>64.78494623655914</v>
      </c>
    </row>
    <row r="76" spans="1:13" ht="12.75">
      <c r="A76" s="50"/>
      <c r="B76" s="44"/>
      <c r="C76" s="44"/>
      <c r="D76" s="47"/>
      <c r="E76" s="65"/>
      <c r="F76" s="47"/>
      <c r="G76" s="48"/>
      <c r="H76" s="48"/>
      <c r="I76" s="90"/>
      <c r="J76" s="98"/>
      <c r="K76" s="99"/>
      <c r="L76" s="99"/>
      <c r="M76" s="100"/>
    </row>
    <row r="77" spans="1:13" ht="12.75">
      <c r="A77" s="52" t="s">
        <v>255</v>
      </c>
      <c r="B77" s="65"/>
      <c r="C77" s="65"/>
      <c r="D77" s="47"/>
      <c r="E77" s="65"/>
      <c r="F77" s="47"/>
      <c r="G77" s="48"/>
      <c r="H77" s="48"/>
      <c r="I77" s="48"/>
      <c r="J77" s="66"/>
      <c r="K77" s="49"/>
      <c r="L77" s="49"/>
      <c r="M77" s="49"/>
    </row>
    <row r="78" spans="1:13" ht="12.75">
      <c r="A78" s="92"/>
      <c r="B78" s="67"/>
      <c r="C78" s="67"/>
      <c r="D78" s="57"/>
      <c r="E78" s="67"/>
      <c r="F78" s="57"/>
      <c r="G78" s="59"/>
      <c r="H78" s="59"/>
      <c r="I78" s="59"/>
      <c r="J78" s="68"/>
      <c r="K78" s="53"/>
      <c r="L78" s="53"/>
      <c r="M78" s="53"/>
    </row>
    <row r="79" spans="1:13" ht="30">
      <c r="A79" s="61" t="s">
        <v>27</v>
      </c>
      <c r="B79" s="61" t="s">
        <v>22</v>
      </c>
      <c r="C79" s="61" t="s">
        <v>23</v>
      </c>
      <c r="D79" s="62" t="s">
        <v>85</v>
      </c>
      <c r="E79" s="62" t="s">
        <v>86</v>
      </c>
      <c r="F79" s="26" t="s">
        <v>246</v>
      </c>
      <c r="G79" s="27" t="s">
        <v>87</v>
      </c>
      <c r="H79" s="27" t="s">
        <v>247</v>
      </c>
      <c r="I79" s="27" t="s">
        <v>248</v>
      </c>
      <c r="J79" s="26" t="s">
        <v>88</v>
      </c>
      <c r="K79" s="116" t="s">
        <v>249</v>
      </c>
      <c r="L79" s="116" t="s">
        <v>250</v>
      </c>
      <c r="M79" s="63" t="s">
        <v>89</v>
      </c>
    </row>
    <row r="80" spans="1:13" ht="12.75">
      <c r="A80" s="40" t="s">
        <v>5</v>
      </c>
      <c r="B80" s="69" t="s">
        <v>192</v>
      </c>
      <c r="C80" s="69" t="s">
        <v>45</v>
      </c>
      <c r="D80" s="39">
        <v>1974</v>
      </c>
      <c r="E80" s="117" t="s">
        <v>65</v>
      </c>
      <c r="F80" s="36">
        <v>30</v>
      </c>
      <c r="G80" s="85">
        <v>88.36963417212942</v>
      </c>
      <c r="H80" s="27"/>
      <c r="I80" s="27"/>
      <c r="J80" s="26"/>
      <c r="K80" s="116"/>
      <c r="L80" s="116"/>
      <c r="M80" s="87">
        <f aca="true" t="shared" si="2" ref="M80:M88">F80+G80+I80+J80+K80+L80</f>
        <v>118.36963417212942</v>
      </c>
    </row>
    <row r="81" spans="1:13" ht="12.75">
      <c r="A81" s="40" t="s">
        <v>6</v>
      </c>
      <c r="B81" s="69" t="s">
        <v>159</v>
      </c>
      <c r="C81" s="69" t="s">
        <v>160</v>
      </c>
      <c r="D81" s="39">
        <v>1993</v>
      </c>
      <c r="E81" s="42" t="s">
        <v>161</v>
      </c>
      <c r="F81" s="26"/>
      <c r="G81" s="85">
        <v>97.23127035830619</v>
      </c>
      <c r="H81" s="27"/>
      <c r="I81" s="27"/>
      <c r="J81" s="26"/>
      <c r="K81" s="116"/>
      <c r="L81" s="116"/>
      <c r="M81" s="87">
        <f t="shared" si="2"/>
        <v>97.23127035830619</v>
      </c>
    </row>
    <row r="82" spans="1:13" ht="12.75">
      <c r="A82" s="40" t="s">
        <v>7</v>
      </c>
      <c r="B82" s="69" t="s">
        <v>177</v>
      </c>
      <c r="C82" s="69" t="s">
        <v>83</v>
      </c>
      <c r="D82" s="39">
        <v>1973</v>
      </c>
      <c r="E82" s="117" t="s">
        <v>178</v>
      </c>
      <c r="F82" s="26"/>
      <c r="G82" s="85">
        <v>92.27202472952087</v>
      </c>
      <c r="H82" s="27"/>
      <c r="I82" s="27"/>
      <c r="J82" s="26"/>
      <c r="K82" s="116"/>
      <c r="L82" s="116"/>
      <c r="M82" s="87">
        <f t="shared" si="2"/>
        <v>92.27202472952087</v>
      </c>
    </row>
    <row r="83" spans="1:13" ht="12.75">
      <c r="A83" s="40" t="s">
        <v>8</v>
      </c>
      <c r="B83" s="69" t="s">
        <v>219</v>
      </c>
      <c r="C83" s="69" t="s">
        <v>45</v>
      </c>
      <c r="D83" s="39">
        <v>1985</v>
      </c>
      <c r="E83" s="117" t="s">
        <v>220</v>
      </c>
      <c r="F83" s="26"/>
      <c r="G83" s="85">
        <v>68.38487972508591</v>
      </c>
      <c r="H83" s="27"/>
      <c r="I83" s="27"/>
      <c r="J83" s="26"/>
      <c r="K83" s="116"/>
      <c r="L83" s="116"/>
      <c r="M83" s="87">
        <f t="shared" si="2"/>
        <v>68.38487972508591</v>
      </c>
    </row>
    <row r="84" spans="1:13" ht="12.75">
      <c r="A84" s="40" t="s">
        <v>267</v>
      </c>
      <c r="B84" s="33" t="s">
        <v>109</v>
      </c>
      <c r="C84" s="33" t="s">
        <v>110</v>
      </c>
      <c r="D84" s="34">
        <v>1978</v>
      </c>
      <c r="E84" s="35" t="s">
        <v>44</v>
      </c>
      <c r="F84" s="36">
        <v>30</v>
      </c>
      <c r="G84" s="37"/>
      <c r="H84" s="37"/>
      <c r="I84" s="38"/>
      <c r="J84" s="85"/>
      <c r="K84" s="42"/>
      <c r="L84" s="39"/>
      <c r="M84" s="97">
        <f t="shared" si="2"/>
        <v>30</v>
      </c>
    </row>
    <row r="85" spans="1:13" ht="12.75">
      <c r="A85" s="40" t="s">
        <v>267</v>
      </c>
      <c r="B85" s="33" t="s">
        <v>112</v>
      </c>
      <c r="C85" s="33" t="s">
        <v>113</v>
      </c>
      <c r="D85" s="34">
        <v>1982</v>
      </c>
      <c r="E85" s="41" t="s">
        <v>104</v>
      </c>
      <c r="F85" s="36">
        <v>30</v>
      </c>
      <c r="G85" s="88"/>
      <c r="H85" s="88"/>
      <c r="I85" s="27"/>
      <c r="J85" s="26"/>
      <c r="K85" s="28"/>
      <c r="L85" s="28"/>
      <c r="M85" s="97">
        <f t="shared" si="2"/>
        <v>30</v>
      </c>
    </row>
    <row r="86" spans="1:13" ht="12.75">
      <c r="A86" s="40" t="s">
        <v>267</v>
      </c>
      <c r="B86" s="33" t="s">
        <v>262</v>
      </c>
      <c r="C86" s="33" t="s">
        <v>45</v>
      </c>
      <c r="D86" s="34">
        <v>1982</v>
      </c>
      <c r="E86" s="41" t="s">
        <v>44</v>
      </c>
      <c r="F86" s="36">
        <v>30</v>
      </c>
      <c r="G86" s="37"/>
      <c r="H86" s="37"/>
      <c r="I86" s="38"/>
      <c r="J86" s="121"/>
      <c r="K86" s="42"/>
      <c r="L86" s="42"/>
      <c r="M86" s="97">
        <f t="shared" si="2"/>
        <v>30</v>
      </c>
    </row>
    <row r="87" spans="1:13" ht="12.75">
      <c r="A87" s="40" t="s">
        <v>267</v>
      </c>
      <c r="B87" s="33" t="s">
        <v>263</v>
      </c>
      <c r="C87" s="33" t="s">
        <v>264</v>
      </c>
      <c r="D87" s="34">
        <v>1979</v>
      </c>
      <c r="E87" s="41" t="s">
        <v>44</v>
      </c>
      <c r="F87" s="36">
        <v>30</v>
      </c>
      <c r="G87" s="37"/>
      <c r="H87" s="37"/>
      <c r="I87" s="38"/>
      <c r="J87" s="121"/>
      <c r="K87" s="42"/>
      <c r="L87" s="42"/>
      <c r="M87" s="97">
        <f t="shared" si="2"/>
        <v>30</v>
      </c>
    </row>
    <row r="88" spans="1:13" ht="12.75">
      <c r="A88" s="40" t="s">
        <v>267</v>
      </c>
      <c r="B88" s="33" t="s">
        <v>265</v>
      </c>
      <c r="C88" s="33" t="s">
        <v>59</v>
      </c>
      <c r="D88" s="34">
        <v>1981</v>
      </c>
      <c r="E88" s="41" t="s">
        <v>266</v>
      </c>
      <c r="F88" s="36">
        <v>30</v>
      </c>
      <c r="G88" s="37"/>
      <c r="H88" s="37"/>
      <c r="I88" s="37"/>
      <c r="J88" s="118"/>
      <c r="K88" s="42"/>
      <c r="L88" s="42"/>
      <c r="M88" s="97">
        <f t="shared" si="2"/>
        <v>30</v>
      </c>
    </row>
    <row r="89" spans="1:13" ht="12.75">
      <c r="A89" s="101"/>
      <c r="B89" s="46"/>
      <c r="C89" s="46"/>
      <c r="D89" s="45"/>
      <c r="E89" s="65"/>
      <c r="F89" s="47"/>
      <c r="G89" s="48"/>
      <c r="H89" s="48"/>
      <c r="I89" s="48"/>
      <c r="J89" s="66"/>
      <c r="K89" s="49"/>
      <c r="L89" s="49"/>
      <c r="M89" s="49"/>
    </row>
    <row r="90" spans="1:13" ht="12.75">
      <c r="A90" s="52" t="s">
        <v>256</v>
      </c>
      <c r="B90" s="65"/>
      <c r="C90" s="65"/>
      <c r="D90" s="47"/>
      <c r="E90" s="65"/>
      <c r="F90" s="47"/>
      <c r="G90" s="48"/>
      <c r="H90" s="48"/>
      <c r="I90" s="48"/>
      <c r="J90" s="66"/>
      <c r="K90" s="49"/>
      <c r="L90" s="49"/>
      <c r="M90" s="49"/>
    </row>
    <row r="91" spans="1:13" ht="12.75">
      <c r="A91" s="92"/>
      <c r="B91" s="67"/>
      <c r="C91" s="67"/>
      <c r="D91" s="57"/>
      <c r="E91" s="67"/>
      <c r="F91" s="57"/>
      <c r="G91" s="59"/>
      <c r="H91" s="59"/>
      <c r="I91" s="59"/>
      <c r="J91" s="68"/>
      <c r="K91" s="53"/>
      <c r="L91" s="53"/>
      <c r="M91" s="53"/>
    </row>
    <row r="92" spans="1:13" ht="30">
      <c r="A92" s="61" t="s">
        <v>27</v>
      </c>
      <c r="B92" s="61" t="s">
        <v>22</v>
      </c>
      <c r="C92" s="61" t="s">
        <v>23</v>
      </c>
      <c r="D92" s="62" t="s">
        <v>85</v>
      </c>
      <c r="E92" s="62" t="s">
        <v>86</v>
      </c>
      <c r="F92" s="26" t="s">
        <v>246</v>
      </c>
      <c r="G92" s="27" t="s">
        <v>87</v>
      </c>
      <c r="H92" s="27" t="s">
        <v>247</v>
      </c>
      <c r="I92" s="27" t="s">
        <v>248</v>
      </c>
      <c r="J92" s="26" t="s">
        <v>88</v>
      </c>
      <c r="K92" s="116" t="s">
        <v>249</v>
      </c>
      <c r="L92" s="116" t="s">
        <v>250</v>
      </c>
      <c r="M92" s="63" t="s">
        <v>89</v>
      </c>
    </row>
    <row r="93" spans="1:13" ht="12.75">
      <c r="A93" s="61" t="s">
        <v>5</v>
      </c>
      <c r="B93" s="1" t="s">
        <v>146</v>
      </c>
      <c r="C93" s="1" t="s">
        <v>147</v>
      </c>
      <c r="D93" s="3">
        <v>1954</v>
      </c>
      <c r="E93" s="8" t="s">
        <v>148</v>
      </c>
      <c r="F93" s="26"/>
      <c r="G93" s="124">
        <v>100</v>
      </c>
      <c r="H93" s="72"/>
      <c r="I93" s="72"/>
      <c r="J93" s="70"/>
      <c r="K93" s="120"/>
      <c r="L93" s="120"/>
      <c r="M93" s="97">
        <f>F93+G93+I93+J93+K93+L93</f>
        <v>100</v>
      </c>
    </row>
    <row r="94" spans="1:13" ht="12.75">
      <c r="A94" s="61" t="s">
        <v>6</v>
      </c>
      <c r="B94" s="33" t="s">
        <v>97</v>
      </c>
      <c r="C94" s="33" t="s">
        <v>113</v>
      </c>
      <c r="D94" s="36">
        <v>1966</v>
      </c>
      <c r="E94" s="41" t="s">
        <v>44</v>
      </c>
      <c r="F94" s="36">
        <v>30</v>
      </c>
      <c r="G94" s="72"/>
      <c r="H94" s="72"/>
      <c r="I94" s="72"/>
      <c r="J94" s="70"/>
      <c r="K94" s="73"/>
      <c r="L94" s="73"/>
      <c r="M94" s="97">
        <f>F94+G94+I94+J94+K94+L94</f>
        <v>30</v>
      </c>
    </row>
    <row r="95" spans="1:10" ht="12.75">
      <c r="A95" s="43"/>
      <c r="B95" s="65"/>
      <c r="C95" s="65"/>
      <c r="D95" s="47"/>
      <c r="E95" s="65"/>
      <c r="F95" s="47"/>
      <c r="G95" s="102"/>
      <c r="H95" s="102"/>
      <c r="I95" s="48"/>
      <c r="J95" s="43"/>
    </row>
    <row r="96" spans="1:10" ht="12.75">
      <c r="A96" s="43"/>
      <c r="B96" s="46"/>
      <c r="C96" s="46"/>
      <c r="D96" s="45"/>
      <c r="E96" s="46"/>
      <c r="F96" s="45"/>
      <c r="G96" s="103"/>
      <c r="H96" s="103"/>
      <c r="I96" s="103"/>
      <c r="J96" s="66"/>
    </row>
    <row r="97" spans="1:10" ht="12.75">
      <c r="A97" s="43"/>
      <c r="B97" s="46"/>
      <c r="C97" s="46"/>
      <c r="D97" s="45"/>
      <c r="E97" s="65"/>
      <c r="F97" s="45"/>
      <c r="G97" s="103"/>
      <c r="H97" s="103"/>
      <c r="I97" s="103"/>
      <c r="J97" s="66"/>
    </row>
    <row r="98" spans="1:10" ht="12.75">
      <c r="A98" s="43"/>
      <c r="B98" s="46"/>
      <c r="C98" s="46"/>
      <c r="D98" s="45"/>
      <c r="E98" s="65"/>
      <c r="F98" s="45"/>
      <c r="G98" s="103"/>
      <c r="H98" s="103"/>
      <c r="I98" s="103"/>
      <c r="J98" s="66"/>
    </row>
    <row r="99" spans="1:10" ht="12.75">
      <c r="A99" s="43"/>
      <c r="B99" s="46"/>
      <c r="C99" s="46"/>
      <c r="D99" s="45"/>
      <c r="E99" s="65"/>
      <c r="F99" s="45"/>
      <c r="G99" s="103"/>
      <c r="H99" s="103"/>
      <c r="I99" s="103"/>
      <c r="J99" s="66"/>
    </row>
    <row r="100" spans="1:10" ht="12">
      <c r="A100" s="46"/>
      <c r="B100" s="46"/>
      <c r="C100" s="46"/>
      <c r="D100" s="46"/>
      <c r="E100" s="46"/>
      <c r="F100" s="46"/>
      <c r="G100" s="46"/>
      <c r="H100" s="46"/>
      <c r="I100" s="46"/>
      <c r="J100" s="46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Uromastyx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</cp:lastModifiedBy>
  <cp:lastPrinted>2011-10-27T19:38:48Z</cp:lastPrinted>
  <dcterms:created xsi:type="dcterms:W3CDTF">2008-10-28T18:02:14Z</dcterms:created>
  <dcterms:modified xsi:type="dcterms:W3CDTF">2013-10-30T20:46:26Z</dcterms:modified>
  <cp:category/>
  <cp:version/>
  <cp:contentType/>
  <cp:contentStatus/>
</cp:coreProperties>
</file>